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P\data\ex\ex-2014\"/>
    </mc:Choice>
  </mc:AlternateContent>
  <bookViews>
    <workbookView xWindow="0" yWindow="0" windowWidth="28800" windowHeight="12450"/>
  </bookViews>
  <sheets>
    <sheet name="14年1月" sheetId="16" r:id="rId1"/>
    <sheet name="2月" sheetId="5" r:id="rId2"/>
    <sheet name="3月" sheetId="6" r:id="rId3"/>
    <sheet name="4月" sheetId="7" r:id="rId4"/>
    <sheet name="5月" sheetId="8" r:id="rId5"/>
    <sheet name="6月" sheetId="9" r:id="rId6"/>
    <sheet name="7月" sheetId="10" r:id="rId7"/>
    <sheet name="8月" sheetId="11" r:id="rId8"/>
    <sheet name="9月" sheetId="12" r:id="rId9"/>
    <sheet name="10月" sheetId="13" r:id="rId10"/>
    <sheet name="11月" sheetId="14" r:id="rId11"/>
    <sheet name="12月" sheetId="15" r:id="rId12"/>
  </sheets>
  <definedNames>
    <definedName name="_xlnm.Print_Area" localSheetId="9">'10月'!$B$1:$K$31</definedName>
    <definedName name="_xlnm.Print_Area" localSheetId="10">'11月'!$B$1:$K$31</definedName>
    <definedName name="_xlnm.Print_Area" localSheetId="11">'12月'!$B$1:$K$31</definedName>
    <definedName name="_xlnm.Print_Area" localSheetId="0">'14年1月'!$B$1:$K$31</definedName>
    <definedName name="_xlnm.Print_Area" localSheetId="1">'2月'!$B$1:$K$31</definedName>
    <definedName name="_xlnm.Print_Area" localSheetId="2">'3月'!$B$1:$K$31</definedName>
    <definedName name="_xlnm.Print_Area" localSheetId="3">'4月'!$B$1:$K$31</definedName>
    <definedName name="_xlnm.Print_Area" localSheetId="4">'5月'!$B$1:$K$31</definedName>
    <definedName name="_xlnm.Print_Area" localSheetId="5">'6月'!$B$1:$K$31</definedName>
    <definedName name="_xlnm.Print_Area" localSheetId="6">'7月'!$B$1:$K$31</definedName>
    <definedName name="_xlnm.Print_Area" localSheetId="7">'8月'!$B$1:$K$31</definedName>
    <definedName name="_xlnm.Print_Area" localSheetId="8">'9月'!$B$1:$K$31</definedName>
  </definedNames>
  <calcPr calcId="152511"/>
</workbook>
</file>

<file path=xl/calcChain.xml><?xml version="1.0" encoding="utf-8"?>
<calcChain xmlns="http://schemas.openxmlformats.org/spreadsheetml/2006/main">
  <c r="AW44" i="16" l="1"/>
  <c r="AW45" i="16"/>
  <c r="AW43" i="16"/>
  <c r="AW7" i="16"/>
  <c r="AW8" i="16"/>
  <c r="AW9" i="16"/>
  <c r="AW10" i="16"/>
  <c r="AW11" i="16"/>
  <c r="AW12" i="16"/>
  <c r="AW13" i="16"/>
  <c r="AW14" i="16"/>
  <c r="AW15" i="16"/>
  <c r="AW16" i="16"/>
  <c r="AW17" i="16"/>
  <c r="AW18" i="16"/>
  <c r="AW6" i="16"/>
  <c r="AU19" i="16"/>
  <c r="AV19" i="16"/>
  <c r="AP31" i="16"/>
  <c r="AR31" i="16"/>
  <c r="AS44" i="16"/>
  <c r="AS45" i="16"/>
  <c r="AS31" i="16"/>
  <c r="AS7" i="16"/>
  <c r="AS12" i="16"/>
  <c r="AS21" i="16"/>
  <c r="AS8" i="16"/>
  <c r="AS9" i="16"/>
  <c r="AS10" i="16"/>
  <c r="AS28" i="16"/>
  <c r="AS11" i="16"/>
  <c r="AS18" i="16"/>
  <c r="AS24" i="16"/>
  <c r="AS13" i="16"/>
  <c r="AS16" i="16"/>
  <c r="AS15" i="16"/>
  <c r="AS14" i="16"/>
  <c r="AS20" i="16"/>
  <c r="AS17" i="16"/>
  <c r="AS29" i="16"/>
  <c r="AS25" i="16"/>
  <c r="AS23" i="16"/>
  <c r="AS27" i="16"/>
  <c r="AS26" i="16"/>
  <c r="AS19" i="16"/>
  <c r="AS22" i="16"/>
  <c r="AS30" i="16"/>
  <c r="AS32" i="16"/>
  <c r="AS33" i="16"/>
  <c r="AS34" i="16"/>
  <c r="AS35" i="16"/>
  <c r="AS36" i="16"/>
  <c r="AS37" i="16"/>
  <c r="AS38" i="16"/>
  <c r="AS39" i="16"/>
  <c r="AS40" i="16"/>
  <c r="AS41" i="16"/>
  <c r="AS42" i="16"/>
  <c r="AS43" i="16"/>
  <c r="AS6" i="16"/>
  <c r="AL9" i="16"/>
  <c r="AL7" i="16"/>
  <c r="AL6" i="16"/>
  <c r="AL41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L38" i="16"/>
  <c r="AL39" i="16"/>
  <c r="AL40" i="16"/>
  <c r="AL8" i="16"/>
  <c r="M17" i="15"/>
  <c r="L17" i="15"/>
  <c r="M17" i="14"/>
  <c r="L17" i="14"/>
  <c r="M17" i="13"/>
  <c r="L17" i="13"/>
  <c r="M17" i="12"/>
  <c r="L17" i="12"/>
  <c r="M17" i="11"/>
  <c r="L17" i="11"/>
  <c r="M17" i="10"/>
  <c r="L17" i="10"/>
  <c r="M17" i="9"/>
  <c r="L17" i="9"/>
  <c r="L17" i="8"/>
  <c r="M17" i="7"/>
  <c r="L17" i="7"/>
  <c r="M17" i="8"/>
</calcChain>
</file>

<file path=xl/sharedStrings.xml><?xml version="1.0" encoding="utf-8"?>
<sst xmlns="http://schemas.openxmlformats.org/spreadsheetml/2006/main" count="782" uniqueCount="164">
  <si>
    <t>鋼塊・半製品</t>
    <rPh sb="0" eb="1">
      <t>コウ</t>
    </rPh>
    <rPh sb="1" eb="2">
      <t>カイ</t>
    </rPh>
    <rPh sb="3" eb="6">
      <t>ハンセイヒン</t>
    </rPh>
    <phoneticPr fontId="3"/>
  </si>
  <si>
    <t>工具鋼</t>
    <rPh sb="0" eb="2">
      <t>コウグ</t>
    </rPh>
    <rPh sb="2" eb="3">
      <t>コウ</t>
    </rPh>
    <phoneticPr fontId="3"/>
  </si>
  <si>
    <t>炭素工具鋼</t>
    <rPh sb="0" eb="2">
      <t>タンソ</t>
    </rPh>
    <rPh sb="2" eb="4">
      <t>コウグ</t>
    </rPh>
    <rPh sb="4" eb="5">
      <t>コウ</t>
    </rPh>
    <phoneticPr fontId="3"/>
  </si>
  <si>
    <t>合金工具鋼</t>
    <rPh sb="0" eb="2">
      <t>ゴウキン</t>
    </rPh>
    <rPh sb="2" eb="4">
      <t>コウグ</t>
    </rPh>
    <rPh sb="4" eb="5">
      <t>コウ</t>
    </rPh>
    <phoneticPr fontId="3"/>
  </si>
  <si>
    <t>高速度鋼</t>
    <rPh sb="0" eb="3">
      <t>コウソクド</t>
    </rPh>
    <rPh sb="3" eb="4">
      <t>コウ</t>
    </rPh>
    <phoneticPr fontId="3"/>
  </si>
  <si>
    <t>中空鋼</t>
    <rPh sb="0" eb="2">
      <t>チュウクウ</t>
    </rPh>
    <rPh sb="2" eb="3">
      <t>コウ</t>
    </rPh>
    <phoneticPr fontId="3"/>
  </si>
  <si>
    <t>構造用鋼</t>
    <rPh sb="0" eb="2">
      <t>コウゾウ</t>
    </rPh>
    <rPh sb="2" eb="3">
      <t>ヨウ</t>
    </rPh>
    <rPh sb="3" eb="4">
      <t>コウ</t>
    </rPh>
    <phoneticPr fontId="3"/>
  </si>
  <si>
    <t>機械構造用鋼</t>
    <rPh sb="0" eb="2">
      <t>キカイ</t>
    </rPh>
    <rPh sb="2" eb="4">
      <t>コウゾウ</t>
    </rPh>
    <rPh sb="4" eb="5">
      <t>ヨウ</t>
    </rPh>
    <rPh sb="5" eb="6">
      <t>コウ</t>
    </rPh>
    <phoneticPr fontId="3"/>
  </si>
  <si>
    <t>構造用合金鋼</t>
    <rPh sb="0" eb="3">
      <t>コウゾウヨウ</t>
    </rPh>
    <rPh sb="3" eb="5">
      <t>ゴウキン</t>
    </rPh>
    <rPh sb="5" eb="6">
      <t>コウ</t>
    </rPh>
    <phoneticPr fontId="3"/>
  </si>
  <si>
    <t>特殊用途鋼</t>
    <rPh sb="0" eb="2">
      <t>トクシュ</t>
    </rPh>
    <rPh sb="2" eb="4">
      <t>ヨウト</t>
    </rPh>
    <rPh sb="4" eb="5">
      <t>コウ</t>
    </rPh>
    <phoneticPr fontId="3"/>
  </si>
  <si>
    <t>ばね鋼</t>
    <rPh sb="2" eb="3">
      <t>コウ</t>
    </rPh>
    <phoneticPr fontId="3"/>
  </si>
  <si>
    <t>ｽﾃﾝﾚｽ鋼</t>
    <rPh sb="5" eb="6">
      <t>コウ</t>
    </rPh>
    <phoneticPr fontId="3"/>
  </si>
  <si>
    <t>鋼板類</t>
    <rPh sb="0" eb="2">
      <t>コウハン</t>
    </rPh>
    <rPh sb="2" eb="3">
      <t>ルイ</t>
    </rPh>
    <phoneticPr fontId="3"/>
  </si>
  <si>
    <t>棒鋼</t>
    <rPh sb="0" eb="1">
      <t>ボウ</t>
    </rPh>
    <rPh sb="1" eb="2">
      <t>コウ</t>
    </rPh>
    <phoneticPr fontId="3"/>
  </si>
  <si>
    <t>線材</t>
    <rPh sb="0" eb="2">
      <t>センザイ</t>
    </rPh>
    <phoneticPr fontId="3"/>
  </si>
  <si>
    <t>鋼管</t>
    <rPh sb="0" eb="2">
      <t>コウカン</t>
    </rPh>
    <phoneticPr fontId="3"/>
  </si>
  <si>
    <t>快削鋼</t>
    <rPh sb="0" eb="1">
      <t>カイ</t>
    </rPh>
    <rPh sb="1" eb="2">
      <t>サク</t>
    </rPh>
    <rPh sb="2" eb="3">
      <t>コウ</t>
    </rPh>
    <phoneticPr fontId="3"/>
  </si>
  <si>
    <t>ピアノ線材</t>
    <rPh sb="3" eb="5">
      <t>センザイ</t>
    </rPh>
    <phoneticPr fontId="3"/>
  </si>
  <si>
    <t>高炭素鋼</t>
    <rPh sb="0" eb="3">
      <t>コウタンソ</t>
    </rPh>
    <rPh sb="3" eb="4">
      <t>コウ</t>
    </rPh>
    <phoneticPr fontId="3"/>
  </si>
  <si>
    <t>合金鋼</t>
    <rPh sb="0" eb="2">
      <t>ゴウキン</t>
    </rPh>
    <rPh sb="2" eb="3">
      <t>コウ</t>
    </rPh>
    <phoneticPr fontId="3"/>
  </si>
  <si>
    <t>線製品</t>
    <rPh sb="0" eb="1">
      <t>セン</t>
    </rPh>
    <rPh sb="1" eb="3">
      <t>セイヒン</t>
    </rPh>
    <phoneticPr fontId="3"/>
  </si>
  <si>
    <t>前年同月比</t>
    <rPh sb="0" eb="2">
      <t>ゼンネン</t>
    </rPh>
    <rPh sb="2" eb="5">
      <t>ドウゲツヒ</t>
    </rPh>
    <phoneticPr fontId="1"/>
  </si>
  <si>
    <t>前年比</t>
    <rPh sb="0" eb="2">
      <t>ゼンネン</t>
    </rPh>
    <rPh sb="2" eb="3">
      <t>ヒ</t>
    </rPh>
    <phoneticPr fontId="1"/>
  </si>
  <si>
    <t>前年比</t>
    <rPh sb="0" eb="3">
      <t>ゼンネンヒ</t>
    </rPh>
    <phoneticPr fontId="1"/>
  </si>
  <si>
    <t>その他鋼</t>
    <rPh sb="2" eb="3">
      <t>タ</t>
    </rPh>
    <rPh sb="3" eb="4">
      <t>コウ</t>
    </rPh>
    <phoneticPr fontId="3"/>
  </si>
  <si>
    <t>その他鋼</t>
    <rPh sb="2" eb="4">
      <t>タコウ</t>
    </rPh>
    <phoneticPr fontId="3"/>
  </si>
  <si>
    <t>補正数値</t>
    <rPh sb="0" eb="2">
      <t>ホセイ</t>
    </rPh>
    <rPh sb="2" eb="4">
      <t>スウチ</t>
    </rPh>
    <phoneticPr fontId="1"/>
  </si>
  <si>
    <t>出所：財務省通関統計</t>
    <rPh sb="0" eb="2">
      <t>デドコロ</t>
    </rPh>
    <rPh sb="3" eb="6">
      <t>ザイムショウ</t>
    </rPh>
    <rPh sb="6" eb="8">
      <t>ツウカン</t>
    </rPh>
    <rPh sb="8" eb="10">
      <t>トウケイ</t>
    </rPh>
    <phoneticPr fontId="1"/>
  </si>
  <si>
    <t>特殊鋼　総合計</t>
    <phoneticPr fontId="1"/>
  </si>
  <si>
    <t xml:space="preserve">特殊鋼　総合計 </t>
    <phoneticPr fontId="1"/>
  </si>
  <si>
    <t xml:space="preserve"> 1月実績</t>
    <rPh sb="3" eb="5">
      <t>ジッセキ</t>
    </rPh>
    <phoneticPr fontId="1"/>
  </si>
  <si>
    <t>前年同月比</t>
    <rPh sb="0" eb="2">
      <t>ゼンネン</t>
    </rPh>
    <rPh sb="2" eb="5">
      <t>ドウゲツヒ</t>
    </rPh>
    <phoneticPr fontId="1"/>
  </si>
  <si>
    <t>1月実績</t>
    <rPh sb="2" eb="4">
      <t>ジッセキ</t>
    </rPh>
    <phoneticPr fontId="1"/>
  </si>
  <si>
    <t>鋼種名</t>
    <rPh sb="0" eb="1">
      <t>コウ</t>
    </rPh>
    <rPh sb="1" eb="2">
      <t>シュ</t>
    </rPh>
    <rPh sb="2" eb="3">
      <t>メイ</t>
    </rPh>
    <phoneticPr fontId="1"/>
  </si>
  <si>
    <t>国・地域名</t>
    <rPh sb="0" eb="1">
      <t>クニ</t>
    </rPh>
    <rPh sb="2" eb="5">
      <t>チイキメイ</t>
    </rPh>
    <phoneticPr fontId="1"/>
  </si>
  <si>
    <t xml:space="preserve"> 2月実績</t>
    <rPh sb="3" eb="5">
      <t>ジッセキ</t>
    </rPh>
    <phoneticPr fontId="1"/>
  </si>
  <si>
    <t xml:space="preserve"> 1 - 2累計</t>
    <rPh sb="6" eb="8">
      <t>ルイケイ</t>
    </rPh>
    <phoneticPr fontId="1"/>
  </si>
  <si>
    <t>1 - 2累計</t>
    <rPh sb="5" eb="7">
      <t>ルイケイ</t>
    </rPh>
    <phoneticPr fontId="1"/>
  </si>
  <si>
    <t>2月実績</t>
    <rPh sb="2" eb="4">
      <t>ジッセキ</t>
    </rPh>
    <phoneticPr fontId="1"/>
  </si>
  <si>
    <t xml:space="preserve"> 3月実績</t>
    <rPh sb="3" eb="5">
      <t>ジッセキ</t>
    </rPh>
    <phoneticPr fontId="1"/>
  </si>
  <si>
    <t xml:space="preserve"> 1 - 3累計</t>
    <rPh sb="6" eb="8">
      <t>ルイケイ</t>
    </rPh>
    <phoneticPr fontId="1"/>
  </si>
  <si>
    <t>3月実績</t>
    <rPh sb="2" eb="4">
      <t>ジッセキ</t>
    </rPh>
    <phoneticPr fontId="1"/>
  </si>
  <si>
    <t>1 - 3累計</t>
    <rPh sb="5" eb="7">
      <t>ルイケイ</t>
    </rPh>
    <phoneticPr fontId="1"/>
  </si>
  <si>
    <t xml:space="preserve"> 4月実績</t>
    <rPh sb="3" eb="5">
      <t>ジッセキ</t>
    </rPh>
    <phoneticPr fontId="1"/>
  </si>
  <si>
    <t xml:space="preserve"> 1 - 4累計</t>
    <rPh sb="6" eb="8">
      <t>ルイケイ</t>
    </rPh>
    <phoneticPr fontId="1"/>
  </si>
  <si>
    <t>4月実績</t>
    <rPh sb="2" eb="4">
      <t>ジッセキ</t>
    </rPh>
    <phoneticPr fontId="1"/>
  </si>
  <si>
    <t>1 - 4累計</t>
    <rPh sb="5" eb="7">
      <t>ルイケイ</t>
    </rPh>
    <phoneticPr fontId="1"/>
  </si>
  <si>
    <t>5月実績</t>
    <rPh sb="2" eb="4">
      <t>ジッセキ</t>
    </rPh>
    <phoneticPr fontId="1"/>
  </si>
  <si>
    <t xml:space="preserve"> 1 - 5累計</t>
    <rPh sb="6" eb="8">
      <t>ルイケイ</t>
    </rPh>
    <phoneticPr fontId="1"/>
  </si>
  <si>
    <t>1 - 5累計</t>
    <rPh sb="5" eb="7">
      <t>ルイケイ</t>
    </rPh>
    <phoneticPr fontId="1"/>
  </si>
  <si>
    <t xml:space="preserve"> 6月実績</t>
    <rPh sb="3" eb="5">
      <t>ジッセキ</t>
    </rPh>
    <phoneticPr fontId="1"/>
  </si>
  <si>
    <t xml:space="preserve"> 1 - 6累計</t>
    <rPh sb="6" eb="8">
      <t>ルイケイ</t>
    </rPh>
    <phoneticPr fontId="1"/>
  </si>
  <si>
    <t>6月実績</t>
    <rPh sb="2" eb="4">
      <t>ジッセキ</t>
    </rPh>
    <phoneticPr fontId="1"/>
  </si>
  <si>
    <t>1 - 6累計</t>
    <rPh sb="5" eb="7">
      <t>ルイケイ</t>
    </rPh>
    <phoneticPr fontId="1"/>
  </si>
  <si>
    <t xml:space="preserve"> 7月実績</t>
    <rPh sb="3" eb="5">
      <t>ジッセキ</t>
    </rPh>
    <phoneticPr fontId="1"/>
  </si>
  <si>
    <t xml:space="preserve"> 1 - 7累計</t>
    <rPh sb="6" eb="8">
      <t>ルイケイ</t>
    </rPh>
    <phoneticPr fontId="1"/>
  </si>
  <si>
    <t>7月実績</t>
    <rPh sb="2" eb="4">
      <t>ジッセキ</t>
    </rPh>
    <phoneticPr fontId="1"/>
  </si>
  <si>
    <t>1 - 7累計</t>
    <rPh sb="5" eb="7">
      <t>ルイケイ</t>
    </rPh>
    <phoneticPr fontId="1"/>
  </si>
  <si>
    <t>8月実績</t>
    <rPh sb="2" eb="4">
      <t>ジッセキ</t>
    </rPh>
    <phoneticPr fontId="1"/>
  </si>
  <si>
    <t xml:space="preserve"> 1 - 8累計</t>
    <rPh sb="6" eb="8">
      <t>ルイケイ</t>
    </rPh>
    <phoneticPr fontId="1"/>
  </si>
  <si>
    <t>1 - 8累計</t>
    <rPh sb="5" eb="7">
      <t>ルイケイ</t>
    </rPh>
    <phoneticPr fontId="1"/>
  </si>
  <si>
    <t xml:space="preserve"> 9月実績</t>
    <rPh sb="3" eb="5">
      <t>ジッセキ</t>
    </rPh>
    <phoneticPr fontId="1"/>
  </si>
  <si>
    <t xml:space="preserve"> 1 - 9累計</t>
    <rPh sb="6" eb="8">
      <t>ルイケイ</t>
    </rPh>
    <phoneticPr fontId="1"/>
  </si>
  <si>
    <t>9月実績</t>
    <rPh sb="2" eb="4">
      <t>ジッセキ</t>
    </rPh>
    <phoneticPr fontId="1"/>
  </si>
  <si>
    <t>1 - 9累計</t>
    <rPh sb="5" eb="7">
      <t>ルイケイ</t>
    </rPh>
    <phoneticPr fontId="1"/>
  </si>
  <si>
    <t>10月実績</t>
    <rPh sb="3" eb="5">
      <t>ジッセキ</t>
    </rPh>
    <phoneticPr fontId="1"/>
  </si>
  <si>
    <t xml:space="preserve"> 1 - 10累計</t>
    <rPh sb="7" eb="9">
      <t>ルイケイ</t>
    </rPh>
    <phoneticPr fontId="1"/>
  </si>
  <si>
    <t>1 - 10累計</t>
    <rPh sb="6" eb="8">
      <t>ルイケイ</t>
    </rPh>
    <phoneticPr fontId="1"/>
  </si>
  <si>
    <t xml:space="preserve"> 11月実績</t>
    <rPh sb="4" eb="6">
      <t>ジッセキ</t>
    </rPh>
    <phoneticPr fontId="1"/>
  </si>
  <si>
    <t xml:space="preserve"> 1 - 11累計</t>
    <rPh sb="7" eb="9">
      <t>ルイケイ</t>
    </rPh>
    <phoneticPr fontId="1"/>
  </si>
  <si>
    <t>11月実績</t>
    <rPh sb="3" eb="5">
      <t>ジッセキ</t>
    </rPh>
    <phoneticPr fontId="1"/>
  </si>
  <si>
    <t>1 - 11累計</t>
    <rPh sb="6" eb="8">
      <t>ルイケイ</t>
    </rPh>
    <phoneticPr fontId="1"/>
  </si>
  <si>
    <t xml:space="preserve"> 12月実績</t>
    <rPh sb="4" eb="6">
      <t>ジッセキ</t>
    </rPh>
    <phoneticPr fontId="1"/>
  </si>
  <si>
    <t xml:space="preserve"> 1 - 12累計</t>
    <rPh sb="7" eb="9">
      <t>ルイケイ</t>
    </rPh>
    <phoneticPr fontId="1"/>
  </si>
  <si>
    <t>12月実績</t>
    <rPh sb="3" eb="5">
      <t>ジッセキ</t>
    </rPh>
    <phoneticPr fontId="1"/>
  </si>
  <si>
    <t>1 - 12累計</t>
    <rPh sb="6" eb="8">
      <t>ルイケイ</t>
    </rPh>
    <phoneticPr fontId="1"/>
  </si>
  <si>
    <t>中国</t>
  </si>
  <si>
    <t>韓国</t>
  </si>
  <si>
    <t>東南アジア</t>
  </si>
  <si>
    <t>中近東</t>
  </si>
  <si>
    <t>西ヨ－ロッパ</t>
  </si>
  <si>
    <t>ＣＩＳ・東欧</t>
  </si>
  <si>
    <t>北アメリカ</t>
  </si>
  <si>
    <t>南アメリカ</t>
  </si>
  <si>
    <t>アフリカ　</t>
  </si>
  <si>
    <t>大洋州</t>
  </si>
  <si>
    <t>合     　計</t>
  </si>
  <si>
    <t>タイ</t>
  </si>
  <si>
    <t>鋼材計</t>
    <rPh sb="0" eb="2">
      <t>コウザイ</t>
    </rPh>
    <rPh sb="2" eb="3">
      <t>ケイ</t>
    </rPh>
    <phoneticPr fontId="3"/>
  </si>
  <si>
    <t>その他</t>
    <rPh sb="2" eb="3">
      <t>タ</t>
    </rPh>
    <phoneticPr fontId="5"/>
  </si>
  <si>
    <t>インド</t>
  </si>
  <si>
    <t>インドネシア</t>
  </si>
  <si>
    <t>台湾</t>
  </si>
  <si>
    <t>メキシコ</t>
  </si>
  <si>
    <t>フィリピン</t>
  </si>
  <si>
    <t>ノルウェー</t>
  </si>
  <si>
    <t>香港</t>
  </si>
  <si>
    <t>コロンビア</t>
  </si>
  <si>
    <t>カナダ</t>
  </si>
  <si>
    <t>2014（平成26）年</t>
    <rPh sb="5" eb="7">
      <t>ヘイセイ</t>
    </rPh>
    <rPh sb="10" eb="11">
      <t>ネン</t>
    </rPh>
    <phoneticPr fontId="1"/>
  </si>
  <si>
    <t>比</t>
    <rPh sb="0" eb="1">
      <t>ヒ</t>
    </rPh>
    <phoneticPr fontId="4"/>
  </si>
  <si>
    <t>25年暦年</t>
    <rPh sb="2" eb="3">
      <t>ネン</t>
    </rPh>
    <rPh sb="3" eb="5">
      <t>レキネン</t>
    </rPh>
    <phoneticPr fontId="1"/>
  </si>
  <si>
    <t xml:space="preserve"> 数  量</t>
  </si>
  <si>
    <t>26年 1月</t>
  </si>
  <si>
    <t>修正あり</t>
    <rPh sb="0" eb="2">
      <t>シュウセイ</t>
    </rPh>
    <phoneticPr fontId="10"/>
  </si>
  <si>
    <t>25年 1月</t>
  </si>
  <si>
    <t/>
  </si>
  <si>
    <t>修正なし</t>
    <rPh sb="0" eb="2">
      <t>シュウセイ</t>
    </rPh>
    <phoneticPr fontId="4"/>
  </si>
  <si>
    <t>25暦年計</t>
  </si>
  <si>
    <t>前年比</t>
  </si>
  <si>
    <t>（％）</t>
  </si>
  <si>
    <t>2014</t>
  </si>
  <si>
    <t>国　　　　　　名</t>
  </si>
  <si>
    <t>26年  1月</t>
  </si>
  <si>
    <t>又　は　　地  域</t>
  </si>
  <si>
    <t>香港</t>
    <rPh sb="0" eb="2">
      <t>ホンコン</t>
    </rPh>
    <phoneticPr fontId="6"/>
  </si>
  <si>
    <t>米国</t>
    <rPh sb="0" eb="2">
      <t>ベイコク</t>
    </rPh>
    <phoneticPr fontId="6"/>
  </si>
  <si>
    <t>マレ－シア</t>
  </si>
  <si>
    <t>イラン</t>
  </si>
  <si>
    <t>シンガポ－ル</t>
  </si>
  <si>
    <t>オ－ストラリア</t>
  </si>
  <si>
    <t>ベトナム</t>
  </si>
  <si>
    <t>サウジアラビア</t>
  </si>
  <si>
    <t>イギリス</t>
  </si>
  <si>
    <t>ニュージーランド</t>
  </si>
  <si>
    <t xml:space="preserve">ドイツ  </t>
  </si>
  <si>
    <t>スウェーデン</t>
  </si>
  <si>
    <t>ロシア</t>
  </si>
  <si>
    <t>アラブ首長国連邦</t>
  </si>
  <si>
    <t>中東</t>
  </si>
  <si>
    <t>（Ｅ　Ｕ）</t>
  </si>
  <si>
    <t>2013</t>
  </si>
  <si>
    <t>25年  1月</t>
  </si>
  <si>
    <t>比</t>
    <rPh sb="0" eb="1">
      <t>ヒ</t>
    </rPh>
    <phoneticPr fontId="10"/>
  </si>
  <si>
    <t>24年暦年</t>
    <rPh sb="2" eb="3">
      <t>ネン</t>
    </rPh>
    <rPh sb="3" eb="5">
      <t>レキネン</t>
    </rPh>
    <phoneticPr fontId="10"/>
  </si>
  <si>
    <t>25年歴年</t>
    <rPh sb="2" eb="3">
      <t>ネン</t>
    </rPh>
    <rPh sb="3" eb="4">
      <t>レキ</t>
    </rPh>
    <rPh sb="4" eb="5">
      <t>ネン</t>
    </rPh>
    <phoneticPr fontId="10"/>
  </si>
  <si>
    <t xml:space="preserve">- </t>
  </si>
  <si>
    <t>-</t>
    <phoneticPr fontId="1"/>
  </si>
  <si>
    <t>米国</t>
  </si>
  <si>
    <t>鋼塊・半製品</t>
    <rPh sb="0" eb="1">
      <t>コウ</t>
    </rPh>
    <rPh sb="1" eb="2">
      <t>カイ</t>
    </rPh>
    <rPh sb="3" eb="6">
      <t>ハンセイヒン</t>
    </rPh>
    <phoneticPr fontId="1"/>
  </si>
  <si>
    <t>工具鋼</t>
    <rPh sb="0" eb="2">
      <t>コウグ</t>
    </rPh>
    <rPh sb="2" eb="3">
      <t>コウ</t>
    </rPh>
    <phoneticPr fontId="1"/>
  </si>
  <si>
    <t>炭素工具鋼</t>
    <rPh sb="0" eb="2">
      <t>タンソ</t>
    </rPh>
    <rPh sb="2" eb="4">
      <t>コウグ</t>
    </rPh>
    <rPh sb="4" eb="5">
      <t>コウ</t>
    </rPh>
    <phoneticPr fontId="1"/>
  </si>
  <si>
    <t>合金工具鋼</t>
    <rPh sb="0" eb="2">
      <t>ゴウキン</t>
    </rPh>
    <rPh sb="2" eb="4">
      <t>コウグ</t>
    </rPh>
    <rPh sb="4" eb="5">
      <t>コウ</t>
    </rPh>
    <phoneticPr fontId="1"/>
  </si>
  <si>
    <t>高速度鋼</t>
    <rPh sb="0" eb="3">
      <t>コウソクド</t>
    </rPh>
    <rPh sb="3" eb="4">
      <t>コウ</t>
    </rPh>
    <phoneticPr fontId="1"/>
  </si>
  <si>
    <t>中空鋼</t>
    <rPh sb="0" eb="2">
      <t>チュウクウ</t>
    </rPh>
    <rPh sb="2" eb="3">
      <t>コウ</t>
    </rPh>
    <phoneticPr fontId="1"/>
  </si>
  <si>
    <t>-</t>
    <phoneticPr fontId="10"/>
  </si>
  <si>
    <t>構造用鋼</t>
    <rPh sb="0" eb="2">
      <t>コウゾウ</t>
    </rPh>
    <rPh sb="2" eb="3">
      <t>ヨウ</t>
    </rPh>
    <rPh sb="3" eb="4">
      <t>コウ</t>
    </rPh>
    <phoneticPr fontId="1"/>
  </si>
  <si>
    <t>機械構造用鋼</t>
    <rPh sb="0" eb="2">
      <t>キカイ</t>
    </rPh>
    <rPh sb="2" eb="4">
      <t>コウゾウ</t>
    </rPh>
    <rPh sb="4" eb="5">
      <t>ヨウ</t>
    </rPh>
    <rPh sb="5" eb="6">
      <t>コウ</t>
    </rPh>
    <phoneticPr fontId="1"/>
  </si>
  <si>
    <t>構造用合金鋼</t>
    <rPh sb="0" eb="3">
      <t>コウゾウヨウ</t>
    </rPh>
    <rPh sb="3" eb="5">
      <t>ゴウキン</t>
    </rPh>
    <rPh sb="5" eb="6">
      <t>コウ</t>
    </rPh>
    <phoneticPr fontId="1"/>
  </si>
  <si>
    <t>特殊用途鋼</t>
    <rPh sb="0" eb="2">
      <t>トクシュ</t>
    </rPh>
    <rPh sb="2" eb="4">
      <t>ヨウト</t>
    </rPh>
    <rPh sb="4" eb="5">
      <t>コウ</t>
    </rPh>
    <phoneticPr fontId="1"/>
  </si>
  <si>
    <t>ばね鋼</t>
    <rPh sb="2" eb="3">
      <t>コウ</t>
    </rPh>
    <phoneticPr fontId="1"/>
  </si>
  <si>
    <t>ｽﾃﾝﾚｽ鋼</t>
    <rPh sb="5" eb="6">
      <t>コウ</t>
    </rPh>
    <phoneticPr fontId="1"/>
  </si>
  <si>
    <t>鋼板類</t>
    <rPh sb="0" eb="2">
      <t>コウハン</t>
    </rPh>
    <rPh sb="2" eb="3">
      <t>ルイ</t>
    </rPh>
    <phoneticPr fontId="1"/>
  </si>
  <si>
    <t>棒鋼</t>
    <rPh sb="0" eb="1">
      <t>ボウ</t>
    </rPh>
    <rPh sb="1" eb="2">
      <t>コウ</t>
    </rPh>
    <phoneticPr fontId="1"/>
  </si>
  <si>
    <t>その他</t>
    <rPh sb="2" eb="3">
      <t>タ</t>
    </rPh>
    <phoneticPr fontId="1"/>
  </si>
  <si>
    <t>線材</t>
    <rPh sb="0" eb="2">
      <t>センザイ</t>
    </rPh>
    <phoneticPr fontId="1"/>
  </si>
  <si>
    <t>鋼管</t>
    <rPh sb="0" eb="2">
      <t>コウカン</t>
    </rPh>
    <phoneticPr fontId="1"/>
  </si>
  <si>
    <t>快削鋼</t>
    <rPh sb="0" eb="1">
      <t>カイ</t>
    </rPh>
    <rPh sb="1" eb="2">
      <t>サク</t>
    </rPh>
    <rPh sb="2" eb="3">
      <t>コウ</t>
    </rPh>
    <phoneticPr fontId="1"/>
  </si>
  <si>
    <t>ピアノ線材</t>
    <rPh sb="3" eb="5">
      <t>センザイ</t>
    </rPh>
    <phoneticPr fontId="1"/>
  </si>
  <si>
    <t>その他鋼</t>
    <rPh sb="2" eb="3">
      <t>タ</t>
    </rPh>
    <rPh sb="3" eb="4">
      <t>コウ</t>
    </rPh>
    <phoneticPr fontId="1"/>
  </si>
  <si>
    <t>高炭素鋼</t>
    <rPh sb="0" eb="3">
      <t>コウタンソ</t>
    </rPh>
    <rPh sb="3" eb="4">
      <t>コウ</t>
    </rPh>
    <phoneticPr fontId="1"/>
  </si>
  <si>
    <t>合金鋼</t>
    <rPh sb="0" eb="2">
      <t>ゴウキン</t>
    </rPh>
    <rPh sb="2" eb="3">
      <t>コウ</t>
    </rPh>
    <phoneticPr fontId="1"/>
  </si>
  <si>
    <t>鋼材計</t>
    <rPh sb="0" eb="2">
      <t>コウザイ</t>
    </rPh>
    <rPh sb="2" eb="3">
      <t>ケイ</t>
    </rPh>
    <phoneticPr fontId="1"/>
  </si>
  <si>
    <t>線製品</t>
    <rPh sb="0" eb="1">
      <t>セン</t>
    </rPh>
    <rPh sb="1" eb="3">
      <t>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</si>
</sst>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"/>
    <numFmt numFmtId="177" formatCode="0.0%"/>
    <numFmt numFmtId="178" formatCode="0.0"/>
    <numFmt numFmtId="179" formatCode="&quot;r&quot;#"/>
    <numFmt numFmtId="180" formatCode="0.0_ "/>
    <numFmt numFmtId="181" formatCode="0_);[Red]\(0\)"/>
    <numFmt numFmtId="182" formatCode="#,##0;[Red]#,##0"/>
    <numFmt numFmtId="183" formatCode="#,##0\ 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08">
    <xf numFmtId="0" fontId="0" fillId="0" borderId="0" xfId="0">
      <alignment vertical="center"/>
    </xf>
    <xf numFmtId="3" fontId="15" fillId="0" borderId="0" xfId="0" applyNumberFormat="1" applyFont="1">
      <alignment vertical="center"/>
    </xf>
    <xf numFmtId="3" fontId="16" fillId="0" borderId="0" xfId="0" applyNumberFormat="1" applyFont="1">
      <alignment vertical="center"/>
    </xf>
    <xf numFmtId="0" fontId="16" fillId="0" borderId="0" xfId="4" applyFont="1" applyFill="1">
      <alignment vertical="center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6" fillId="0" borderId="0" xfId="4" applyFont="1">
      <alignment vertical="center"/>
    </xf>
    <xf numFmtId="0" fontId="16" fillId="0" borderId="1" xfId="4" applyFont="1" applyBorder="1">
      <alignment vertical="center"/>
    </xf>
    <xf numFmtId="176" fontId="19" fillId="0" borderId="2" xfId="3" applyNumberFormat="1" applyFont="1" applyFill="1" applyBorder="1" applyAlignment="1" applyProtection="1">
      <alignment horizontal="right" vertical="center"/>
      <protection locked="0"/>
    </xf>
    <xf numFmtId="38" fontId="19" fillId="0" borderId="3" xfId="3" applyFont="1" applyFill="1" applyBorder="1" applyAlignment="1" applyProtection="1">
      <alignment vertical="center"/>
      <protection locked="0"/>
    </xf>
    <xf numFmtId="176" fontId="19" fillId="0" borderId="4" xfId="3" applyNumberFormat="1" applyFont="1" applyFill="1" applyBorder="1" applyAlignment="1" applyProtection="1">
      <alignment horizontal="right" vertical="center"/>
      <protection locked="0"/>
    </xf>
    <xf numFmtId="176" fontId="19" fillId="0" borderId="5" xfId="3" applyNumberFormat="1" applyFont="1" applyFill="1" applyBorder="1" applyAlignment="1" applyProtection="1">
      <alignment horizontal="right" vertical="center"/>
      <protection locked="0"/>
    </xf>
    <xf numFmtId="0" fontId="17" fillId="0" borderId="7" xfId="4" applyFont="1" applyFill="1" applyBorder="1" applyAlignment="1">
      <alignment horizontal="left" vertical="center"/>
    </xf>
    <xf numFmtId="176" fontId="19" fillId="0" borderId="8" xfId="3" applyNumberFormat="1" applyFont="1" applyFill="1" applyBorder="1" applyAlignment="1" applyProtection="1">
      <alignment horizontal="right" vertical="center"/>
      <protection locked="0"/>
    </xf>
    <xf numFmtId="38" fontId="19" fillId="0" borderId="9" xfId="3" applyFont="1" applyFill="1" applyBorder="1" applyAlignment="1" applyProtection="1">
      <alignment vertical="center"/>
      <protection locked="0"/>
    </xf>
    <xf numFmtId="38" fontId="17" fillId="0" borderId="10" xfId="3" applyNumberFormat="1" applyFont="1" applyFill="1" applyBorder="1" applyAlignment="1" applyProtection="1">
      <alignment vertical="center"/>
      <protection locked="0"/>
    </xf>
    <xf numFmtId="38" fontId="19" fillId="0" borderId="0" xfId="3" applyFont="1" applyFill="1" applyBorder="1" applyAlignment="1" applyProtection="1">
      <alignment horizontal="right" vertical="center"/>
      <protection locked="0"/>
    </xf>
    <xf numFmtId="0" fontId="17" fillId="0" borderId="10" xfId="4" applyFont="1" applyFill="1" applyBorder="1" applyAlignment="1">
      <alignment horizontal="center" vertical="center"/>
    </xf>
    <xf numFmtId="38" fontId="19" fillId="0" borderId="11" xfId="3" applyFont="1" applyFill="1" applyBorder="1" applyAlignment="1" applyProtection="1">
      <alignment vertical="center"/>
      <protection locked="0"/>
    </xf>
    <xf numFmtId="38" fontId="19" fillId="0" borderId="11" xfId="3" applyFont="1" applyFill="1" applyBorder="1" applyAlignment="1" applyProtection="1">
      <alignment horizontal="right" vertical="center"/>
      <protection locked="0"/>
    </xf>
    <xf numFmtId="176" fontId="19" fillId="0" borderId="12" xfId="3" applyNumberFormat="1" applyFont="1" applyFill="1" applyBorder="1" applyAlignment="1" applyProtection="1">
      <alignment horizontal="right" vertical="center"/>
      <protection locked="0"/>
    </xf>
    <xf numFmtId="0" fontId="17" fillId="0" borderId="13" xfId="4" applyFont="1" applyFill="1" applyBorder="1" applyAlignment="1">
      <alignment horizontal="center" vertical="center"/>
    </xf>
    <xf numFmtId="38" fontId="19" fillId="0" borderId="3" xfId="3" applyFont="1" applyFill="1" applyBorder="1" applyAlignment="1" applyProtection="1">
      <alignment horizontal="right" vertical="center"/>
      <protection locked="0"/>
    </xf>
    <xf numFmtId="0" fontId="17" fillId="0" borderId="7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left" vertical="center"/>
    </xf>
    <xf numFmtId="49" fontId="17" fillId="0" borderId="13" xfId="3" applyNumberFormat="1" applyFont="1" applyFill="1" applyBorder="1" applyAlignment="1" applyProtection="1">
      <alignment vertical="center"/>
      <protection locked="0"/>
    </xf>
    <xf numFmtId="38" fontId="19" fillId="0" borderId="14" xfId="3" applyFont="1" applyFill="1" applyBorder="1" applyAlignment="1" applyProtection="1">
      <alignment horizontal="right" vertical="center"/>
      <protection locked="0"/>
    </xf>
    <xf numFmtId="176" fontId="19" fillId="0" borderId="15" xfId="3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 applyFont="1">
      <alignment vertical="center"/>
    </xf>
    <xf numFmtId="176" fontId="19" fillId="0" borderId="17" xfId="3" applyNumberFormat="1" applyFont="1" applyFill="1" applyBorder="1" applyAlignment="1" applyProtection="1">
      <alignment horizontal="right" vertical="center"/>
      <protection locked="0"/>
    </xf>
    <xf numFmtId="176" fontId="19" fillId="0" borderId="18" xfId="3" applyNumberFormat="1" applyFont="1" applyFill="1" applyBorder="1" applyAlignment="1" applyProtection="1">
      <alignment horizontal="right" vertical="center"/>
      <protection locked="0"/>
    </xf>
    <xf numFmtId="37" fontId="15" fillId="0" borderId="0" xfId="4" applyNumberFormat="1" applyFont="1">
      <alignment vertical="center"/>
    </xf>
    <xf numFmtId="49" fontId="17" fillId="0" borderId="19" xfId="3" applyNumberFormat="1" applyFont="1" applyFill="1" applyBorder="1" applyAlignment="1" applyProtection="1">
      <alignment vertical="center"/>
      <protection locked="0"/>
    </xf>
    <xf numFmtId="49" fontId="17" fillId="0" borderId="19" xfId="3" applyNumberFormat="1" applyFont="1" applyFill="1" applyBorder="1" applyAlignment="1" applyProtection="1">
      <alignment vertical="top"/>
      <protection locked="0"/>
    </xf>
    <xf numFmtId="0" fontId="17" fillId="0" borderId="20" xfId="4" applyFont="1" applyFill="1" applyBorder="1" applyAlignment="1">
      <alignment horizontal="left" vertical="center"/>
    </xf>
    <xf numFmtId="49" fontId="17" fillId="0" borderId="23" xfId="3" applyNumberFormat="1" applyFont="1" applyFill="1" applyBorder="1" applyAlignment="1" applyProtection="1">
      <alignment vertical="center"/>
      <protection locked="0"/>
    </xf>
    <xf numFmtId="38" fontId="19" fillId="0" borderId="24" xfId="3" applyFont="1" applyFill="1" applyBorder="1" applyAlignment="1" applyProtection="1">
      <alignment horizontal="right" vertical="center"/>
      <protection locked="0"/>
    </xf>
    <xf numFmtId="49" fontId="17" fillId="0" borderId="25" xfId="3" applyNumberFormat="1" applyFont="1" applyFill="1" applyBorder="1" applyAlignment="1" applyProtection="1">
      <alignment horizontal="center" vertical="center"/>
      <protection locked="0"/>
    </xf>
    <xf numFmtId="3" fontId="16" fillId="0" borderId="0" xfId="4" applyNumberFormat="1" applyFont="1">
      <alignment vertical="center"/>
    </xf>
    <xf numFmtId="0" fontId="19" fillId="0" borderId="0" xfId="4" applyFont="1" applyAlignment="1">
      <alignment vertical="center"/>
    </xf>
    <xf numFmtId="0" fontId="19" fillId="0" borderId="0" xfId="4" applyFont="1">
      <alignment vertical="center"/>
    </xf>
    <xf numFmtId="37" fontId="16" fillId="0" borderId="0" xfId="4" applyNumberFormat="1" applyFont="1">
      <alignment vertical="center"/>
    </xf>
    <xf numFmtId="49" fontId="17" fillId="0" borderId="26" xfId="3" applyNumberFormat="1" applyFont="1" applyFill="1" applyBorder="1" applyAlignment="1" applyProtection="1">
      <alignment vertical="center"/>
      <protection locked="0"/>
    </xf>
    <xf numFmtId="176" fontId="19" fillId="0" borderId="6" xfId="4" applyNumberFormat="1" applyFont="1" applyFill="1" applyBorder="1" applyAlignment="1">
      <alignment horizontal="right" vertical="center"/>
    </xf>
    <xf numFmtId="3" fontId="19" fillId="0" borderId="6" xfId="4" applyNumberFormat="1" applyFont="1" applyFill="1" applyBorder="1">
      <alignment vertical="center"/>
    </xf>
    <xf numFmtId="176" fontId="19" fillId="0" borderId="27" xfId="4" applyNumberFormat="1" applyFont="1" applyFill="1" applyBorder="1" applyAlignment="1">
      <alignment horizontal="right" vertical="center"/>
    </xf>
    <xf numFmtId="3" fontId="19" fillId="0" borderId="27" xfId="4" applyNumberFormat="1" applyFont="1" applyFill="1" applyBorder="1">
      <alignment vertical="center"/>
    </xf>
    <xf numFmtId="3" fontId="19" fillId="0" borderId="0" xfId="4" applyNumberFormat="1" applyFont="1" applyFill="1" applyBorder="1">
      <alignment vertical="center"/>
    </xf>
    <xf numFmtId="176" fontId="19" fillId="0" borderId="0" xfId="4" applyNumberFormat="1" applyFont="1" applyFill="1" applyBorder="1" applyAlignment="1">
      <alignment horizontal="right" vertical="center"/>
    </xf>
    <xf numFmtId="176" fontId="19" fillId="0" borderId="16" xfId="3" applyNumberFormat="1" applyFont="1" applyFill="1" applyBorder="1" applyAlignment="1" applyProtection="1">
      <alignment horizontal="right" vertical="center"/>
      <protection locked="0"/>
    </xf>
    <xf numFmtId="0" fontId="16" fillId="0" borderId="0" xfId="4" applyFont="1" applyFill="1" applyBorder="1">
      <alignment vertical="center"/>
    </xf>
    <xf numFmtId="38" fontId="16" fillId="0" borderId="0" xfId="1" applyFont="1" applyFill="1" applyBorder="1" applyAlignment="1" applyProtection="1"/>
    <xf numFmtId="0" fontId="20" fillId="0" borderId="0" xfId="4" applyFont="1">
      <alignment vertical="center"/>
    </xf>
    <xf numFmtId="38" fontId="19" fillId="0" borderId="21" xfId="3" applyFont="1" applyFill="1" applyBorder="1" applyAlignment="1" applyProtection="1">
      <alignment vertical="center"/>
      <protection locked="0"/>
    </xf>
    <xf numFmtId="38" fontId="19" fillId="0" borderId="22" xfId="3" applyFont="1" applyFill="1" applyBorder="1" applyAlignment="1" applyProtection="1">
      <alignment vertical="center"/>
      <protection locked="0"/>
    </xf>
    <xf numFmtId="177" fontId="19" fillId="0" borderId="0" xfId="4" applyNumberFormat="1" applyFont="1" applyAlignment="1">
      <alignment horizontal="center" vertical="center"/>
    </xf>
    <xf numFmtId="177" fontId="16" fillId="0" borderId="0" xfId="4" applyNumberFormat="1" applyFont="1">
      <alignment vertical="center"/>
    </xf>
    <xf numFmtId="49" fontId="19" fillId="0" borderId="17" xfId="3" applyNumberFormat="1" applyFont="1" applyFill="1" applyBorder="1" applyAlignment="1" applyProtection="1">
      <alignment horizontal="right" vertical="center"/>
      <protection locked="0"/>
    </xf>
    <xf numFmtId="178" fontId="19" fillId="0" borderId="17" xfId="3" applyNumberFormat="1" applyFont="1" applyFill="1" applyBorder="1" applyAlignment="1" applyProtection="1">
      <alignment horizontal="right" vertical="center"/>
      <protection locked="0"/>
    </xf>
    <xf numFmtId="176" fontId="19" fillId="0" borderId="14" xfId="4" applyNumberFormat="1" applyFont="1" applyFill="1" applyBorder="1" applyAlignment="1">
      <alignment horizontal="right" vertical="center"/>
    </xf>
    <xf numFmtId="38" fontId="19" fillId="0" borderId="14" xfId="3" applyFont="1" applyFill="1" applyBorder="1" applyAlignment="1" applyProtection="1">
      <alignment vertical="center"/>
      <protection locked="0"/>
    </xf>
    <xf numFmtId="38" fontId="19" fillId="0" borderId="29" xfId="3" applyFont="1" applyFill="1" applyBorder="1" applyAlignment="1" applyProtection="1">
      <alignment vertical="center"/>
      <protection locked="0"/>
    </xf>
    <xf numFmtId="38" fontId="19" fillId="0" borderId="0" xfId="3" applyFont="1" applyFill="1" applyBorder="1" applyAlignment="1" applyProtection="1">
      <alignment vertical="center"/>
      <protection locked="0"/>
    </xf>
    <xf numFmtId="38" fontId="19" fillId="0" borderId="17" xfId="3" applyFont="1" applyFill="1" applyBorder="1" applyAlignment="1" applyProtection="1">
      <alignment vertical="center"/>
      <protection locked="0"/>
    </xf>
    <xf numFmtId="38" fontId="19" fillId="0" borderId="30" xfId="3" applyFont="1" applyFill="1" applyBorder="1" applyAlignment="1" applyProtection="1">
      <alignment vertical="center"/>
      <protection locked="0"/>
    </xf>
    <xf numFmtId="3" fontId="19" fillId="0" borderId="14" xfId="4" applyNumberFormat="1" applyFont="1" applyFill="1" applyBorder="1">
      <alignment vertical="center"/>
    </xf>
    <xf numFmtId="3" fontId="19" fillId="0" borderId="14" xfId="4" applyNumberFormat="1" applyFont="1" applyFill="1" applyBorder="1" applyAlignment="1">
      <alignment horizontal="right" vertical="center"/>
    </xf>
    <xf numFmtId="0" fontId="17" fillId="0" borderId="31" xfId="4" applyFont="1" applyFill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37" fontId="16" fillId="0" borderId="33" xfId="4" applyNumberFormat="1" applyFont="1" applyBorder="1" applyAlignment="1">
      <alignment horizontal="center" vertical="center"/>
    </xf>
    <xf numFmtId="0" fontId="17" fillId="0" borderId="35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6" xfId="5" applyNumberFormat="1" applyFont="1" applyFill="1" applyBorder="1"/>
    <xf numFmtId="38" fontId="19" fillId="0" borderId="37" xfId="3" applyFont="1" applyFill="1" applyBorder="1" applyAlignment="1" applyProtection="1">
      <alignment vertical="center"/>
      <protection locked="0"/>
    </xf>
    <xf numFmtId="176" fontId="19" fillId="0" borderId="38" xfId="3" applyNumberFormat="1" applyFont="1" applyFill="1" applyBorder="1" applyAlignment="1" applyProtection="1">
      <alignment horizontal="right" vertical="center"/>
      <protection locked="0"/>
    </xf>
    <xf numFmtId="38" fontId="19" fillId="0" borderId="39" xfId="3" applyFont="1" applyFill="1" applyBorder="1" applyAlignment="1" applyProtection="1">
      <alignment horizontal="right" vertical="center"/>
      <protection locked="0"/>
    </xf>
    <xf numFmtId="38" fontId="19" fillId="0" borderId="39" xfId="3" applyFont="1" applyFill="1" applyBorder="1" applyAlignment="1" applyProtection="1">
      <alignment vertical="center"/>
      <protection locked="0"/>
    </xf>
    <xf numFmtId="176" fontId="19" fillId="0" borderId="40" xfId="3" applyNumberFormat="1" applyFont="1" applyFill="1" applyBorder="1" applyAlignment="1" applyProtection="1">
      <alignment horizontal="right" vertical="center"/>
      <protection locked="0"/>
    </xf>
    <xf numFmtId="176" fontId="19" fillId="0" borderId="41" xfId="3" applyNumberFormat="1" applyFont="1" applyFill="1" applyBorder="1" applyAlignment="1" applyProtection="1">
      <alignment horizontal="right" vertical="center"/>
      <protection locked="0"/>
    </xf>
    <xf numFmtId="0" fontId="17" fillId="0" borderId="44" xfId="4" applyFont="1" applyFill="1" applyBorder="1" applyAlignment="1">
      <alignment horizontal="left" vertical="center"/>
    </xf>
    <xf numFmtId="176" fontId="19" fillId="0" borderId="45" xfId="3" applyNumberFormat="1" applyFont="1" applyFill="1" applyBorder="1" applyAlignment="1" applyProtection="1">
      <alignment horizontal="right" vertical="center"/>
      <protection locked="0"/>
    </xf>
    <xf numFmtId="176" fontId="19" fillId="0" borderId="47" xfId="3" applyNumberFormat="1" applyFont="1" applyFill="1" applyBorder="1" applyAlignment="1" applyProtection="1">
      <alignment horizontal="right" vertical="center"/>
      <protection locked="0"/>
    </xf>
    <xf numFmtId="176" fontId="19" fillId="0" borderId="48" xfId="3" applyNumberFormat="1" applyFont="1" applyFill="1" applyBorder="1" applyAlignment="1" applyProtection="1">
      <alignment horizontal="right" vertical="center"/>
      <protection locked="0"/>
    </xf>
    <xf numFmtId="176" fontId="19" fillId="0" borderId="46" xfId="3" applyNumberFormat="1" applyFont="1" applyFill="1" applyBorder="1" applyAlignment="1" applyProtection="1">
      <alignment horizontal="right" vertical="center"/>
      <protection locked="0"/>
    </xf>
    <xf numFmtId="38" fontId="8" fillId="0" borderId="9" xfId="2" applyFont="1" applyFill="1" applyBorder="1" applyProtection="1"/>
    <xf numFmtId="38" fontId="9" fillId="0" borderId="11" xfId="2" applyFont="1" applyFill="1" applyBorder="1" applyAlignment="1" applyProtection="1">
      <alignment horizontal="center" vertical="center"/>
    </xf>
    <xf numFmtId="38" fontId="21" fillId="2" borderId="11" xfId="2" applyFont="1" applyFill="1" applyBorder="1" applyProtection="1"/>
    <xf numFmtId="38" fontId="8" fillId="0" borderId="11" xfId="2" applyFont="1" applyFill="1" applyBorder="1" applyProtection="1"/>
    <xf numFmtId="38" fontId="8" fillId="0" borderId="9" xfId="2" applyFont="1" applyFill="1" applyBorder="1" applyAlignment="1"/>
    <xf numFmtId="38" fontId="8" fillId="0" borderId="11" xfId="2" applyFont="1" applyFill="1" applyBorder="1" applyAlignment="1"/>
    <xf numFmtId="38" fontId="8" fillId="0" borderId="3" xfId="2" applyFont="1" applyFill="1" applyBorder="1" applyAlignment="1"/>
    <xf numFmtId="179" fontId="21" fillId="0" borderId="11" xfId="2" applyNumberFormat="1" applyFont="1" applyFill="1" applyBorder="1" applyAlignment="1"/>
    <xf numFmtId="179" fontId="21" fillId="0" borderId="3" xfId="2" applyNumberFormat="1" applyFont="1" applyFill="1" applyBorder="1" applyAlignment="1"/>
    <xf numFmtId="38" fontId="8" fillId="3" borderId="9" xfId="2" applyFont="1" applyFill="1" applyBorder="1" applyProtection="1"/>
    <xf numFmtId="38" fontId="9" fillId="3" borderId="11" xfId="2" applyFont="1" applyFill="1" applyBorder="1" applyAlignment="1" applyProtection="1">
      <alignment horizontal="center" vertical="center"/>
    </xf>
    <xf numFmtId="38" fontId="8" fillId="3" borderId="11" xfId="2" applyFont="1" applyFill="1" applyBorder="1" applyProtection="1"/>
    <xf numFmtId="38" fontId="8" fillId="3" borderId="9" xfId="2" applyFont="1" applyFill="1" applyBorder="1" applyAlignment="1" applyProtection="1">
      <alignment vertical="center"/>
    </xf>
    <xf numFmtId="38" fontId="8" fillId="3" borderId="11" xfId="2" applyFont="1" applyFill="1" applyBorder="1" applyAlignment="1" applyProtection="1">
      <alignment vertical="center"/>
    </xf>
    <xf numFmtId="38" fontId="8" fillId="3" borderId="27" xfId="2" applyFont="1" applyFill="1" applyBorder="1" applyAlignment="1" applyProtection="1">
      <alignment vertical="center"/>
    </xf>
    <xf numFmtId="179" fontId="21" fillId="2" borderId="11" xfId="2" applyNumberFormat="1" applyFont="1" applyFill="1" applyBorder="1" applyAlignment="1" applyProtection="1">
      <alignment vertical="center"/>
    </xf>
    <xf numFmtId="179" fontId="8" fillId="3" borderId="9" xfId="2" applyNumberFormat="1" applyFont="1" applyFill="1" applyBorder="1" applyAlignment="1" applyProtection="1">
      <alignment vertical="center"/>
    </xf>
    <xf numFmtId="179" fontId="21" fillId="2" borderId="3" xfId="2" applyNumberFormat="1" applyFont="1" applyFill="1" applyBorder="1" applyAlignment="1" applyProtection="1">
      <alignment vertical="center"/>
    </xf>
    <xf numFmtId="180" fontId="16" fillId="0" borderId="0" xfId="4" applyNumberFormat="1" applyFont="1">
      <alignment vertical="center"/>
    </xf>
    <xf numFmtId="38" fontId="16" fillId="0" borderId="0" xfId="2" applyFont="1" applyAlignment="1">
      <alignment vertical="center"/>
    </xf>
    <xf numFmtId="38" fontId="8" fillId="4" borderId="9" xfId="2" applyFont="1" applyFill="1" applyBorder="1" applyAlignment="1"/>
    <xf numFmtId="38" fontId="8" fillId="4" borderId="9" xfId="2" applyFont="1" applyFill="1" applyBorder="1" applyAlignment="1" applyProtection="1">
      <alignment vertical="center"/>
    </xf>
    <xf numFmtId="180" fontId="16" fillId="4" borderId="0" xfId="4" applyNumberFormat="1" applyFont="1" applyFill="1">
      <alignment vertical="center"/>
    </xf>
    <xf numFmtId="38" fontId="16" fillId="4" borderId="0" xfId="2" applyFont="1" applyFill="1" applyAlignment="1">
      <alignment vertical="center"/>
    </xf>
    <xf numFmtId="38" fontId="8" fillId="4" borderId="11" xfId="2" applyFont="1" applyFill="1" applyBorder="1" applyAlignment="1"/>
    <xf numFmtId="38" fontId="8" fillId="4" borderId="3" xfId="2" applyFont="1" applyFill="1" applyBorder="1" applyAlignment="1" applyProtection="1">
      <alignment vertical="center"/>
    </xf>
    <xf numFmtId="49" fontId="19" fillId="0" borderId="4" xfId="3" applyNumberFormat="1" applyFont="1" applyFill="1" applyBorder="1" applyAlignment="1" applyProtection="1">
      <alignment horizontal="right" vertical="center"/>
      <protection locked="0"/>
    </xf>
    <xf numFmtId="181" fontId="16" fillId="0" borderId="0" xfId="4" applyNumberFormat="1" applyFont="1">
      <alignment vertical="center"/>
    </xf>
    <xf numFmtId="181" fontId="15" fillId="0" borderId="0" xfId="0" applyNumberFormat="1" applyFont="1">
      <alignment vertical="center"/>
    </xf>
    <xf numFmtId="38" fontId="16" fillId="5" borderId="0" xfId="2" applyFont="1" applyFill="1" applyAlignment="1">
      <alignment vertical="center"/>
    </xf>
    <xf numFmtId="49" fontId="12" fillId="6" borderId="51" xfId="2" applyNumberFormat="1" applyFont="1" applyFill="1" applyBorder="1" applyAlignment="1" applyProtection="1">
      <alignment horizontal="center" vertical="center"/>
    </xf>
    <xf numFmtId="38" fontId="11" fillId="7" borderId="10" xfId="2" applyFont="1" applyFill="1" applyBorder="1" applyAlignment="1" applyProtection="1">
      <alignment horizontal="right"/>
    </xf>
    <xf numFmtId="38" fontId="11" fillId="7" borderId="19" xfId="2" applyFont="1" applyFill="1" applyBorder="1" applyProtection="1"/>
    <xf numFmtId="38" fontId="11" fillId="7" borderId="13" xfId="2" applyFont="1" applyFill="1" applyBorder="1" applyProtection="1"/>
    <xf numFmtId="38" fontId="11" fillId="7" borderId="19" xfId="2" applyFont="1" applyFill="1" applyBorder="1" applyAlignment="1" applyProtection="1">
      <alignment horizontal="right"/>
    </xf>
    <xf numFmtId="179" fontId="21" fillId="7" borderId="19" xfId="2" applyNumberFormat="1" applyFont="1" applyFill="1" applyBorder="1" applyAlignment="1" applyProtection="1">
      <alignment horizontal="right"/>
    </xf>
    <xf numFmtId="182" fontId="11" fillId="7" borderId="19" xfId="2" applyNumberFormat="1" applyFont="1" applyFill="1" applyBorder="1" applyAlignment="1" applyProtection="1">
      <alignment vertical="center"/>
    </xf>
    <xf numFmtId="38" fontId="11" fillId="7" borderId="52" xfId="2" applyFont="1" applyFill="1" applyBorder="1" applyAlignment="1" applyProtection="1">
      <alignment vertical="center"/>
    </xf>
    <xf numFmtId="38" fontId="11" fillId="7" borderId="13" xfId="2" applyFont="1" applyFill="1" applyBorder="1" applyAlignment="1" applyProtection="1">
      <alignment vertical="center"/>
    </xf>
    <xf numFmtId="38" fontId="11" fillId="7" borderId="10" xfId="2" applyFont="1" applyFill="1" applyBorder="1" applyAlignment="1" applyProtection="1">
      <alignment vertical="center"/>
    </xf>
    <xf numFmtId="38" fontId="11" fillId="7" borderId="36" xfId="2" applyFont="1" applyFill="1" applyBorder="1" applyProtection="1"/>
    <xf numFmtId="38" fontId="19" fillId="5" borderId="0" xfId="3" applyFont="1" applyFill="1" applyBorder="1" applyAlignment="1" applyProtection="1">
      <alignment horizontal="right" vertical="center"/>
      <protection locked="0"/>
    </xf>
    <xf numFmtId="38" fontId="16" fillId="0" borderId="0" xfId="4" applyNumberFormat="1" applyFont="1">
      <alignment vertical="center"/>
    </xf>
    <xf numFmtId="38" fontId="11" fillId="7" borderId="23" xfId="2" applyFont="1" applyFill="1" applyBorder="1" applyAlignment="1" applyProtection="1">
      <alignment horizontal="right"/>
    </xf>
    <xf numFmtId="0" fontId="16" fillId="0" borderId="49" xfId="4" applyFont="1" applyBorder="1">
      <alignment vertical="center"/>
    </xf>
    <xf numFmtId="38" fontId="16" fillId="0" borderId="49" xfId="2" applyFont="1" applyBorder="1" applyAlignment="1">
      <alignment vertical="center"/>
    </xf>
    <xf numFmtId="180" fontId="16" fillId="0" borderId="49" xfId="4" applyNumberFormat="1" applyFont="1" applyBorder="1">
      <alignment vertical="center"/>
    </xf>
    <xf numFmtId="183" fontId="11" fillId="0" borderId="11" xfId="2" applyNumberFormat="1" applyFont="1" applyFill="1" applyBorder="1" applyAlignment="1" applyProtection="1">
      <alignment vertical="center"/>
    </xf>
    <xf numFmtId="183" fontId="16" fillId="0" borderId="0" xfId="4" applyNumberFormat="1" applyFont="1">
      <alignment vertical="center"/>
    </xf>
    <xf numFmtId="0" fontId="16" fillId="5" borderId="6" xfId="4" applyFont="1" applyFill="1" applyBorder="1">
      <alignment vertical="center"/>
    </xf>
    <xf numFmtId="38" fontId="19" fillId="5" borderId="0" xfId="3" applyFont="1" applyFill="1" applyBorder="1" applyAlignment="1" applyProtection="1">
      <alignment vertical="center"/>
      <protection locked="0"/>
    </xf>
    <xf numFmtId="38" fontId="19" fillId="5" borderId="29" xfId="3" applyFont="1" applyFill="1" applyBorder="1" applyAlignment="1" applyProtection="1">
      <alignment vertical="center"/>
      <protection locked="0"/>
    </xf>
    <xf numFmtId="38" fontId="19" fillId="5" borderId="11" xfId="3" applyFont="1" applyFill="1" applyBorder="1" applyAlignment="1" applyProtection="1">
      <alignment vertical="center"/>
      <protection locked="0"/>
    </xf>
    <xf numFmtId="38" fontId="19" fillId="5" borderId="9" xfId="3" applyFont="1" applyFill="1" applyBorder="1" applyAlignment="1" applyProtection="1">
      <alignment vertical="center"/>
      <protection locked="0"/>
    </xf>
    <xf numFmtId="38" fontId="19" fillId="5" borderId="21" xfId="3" applyFont="1" applyFill="1" applyBorder="1" applyAlignment="1" applyProtection="1">
      <alignment vertical="center"/>
      <protection locked="0"/>
    </xf>
    <xf numFmtId="176" fontId="19" fillId="5" borderId="5" xfId="3" applyNumberFormat="1" applyFont="1" applyFill="1" applyBorder="1" applyAlignment="1" applyProtection="1">
      <alignment horizontal="right" vertical="center"/>
      <protection locked="0"/>
    </xf>
    <xf numFmtId="38" fontId="19" fillId="5" borderId="11" xfId="3" applyFont="1" applyFill="1" applyBorder="1" applyAlignment="1" applyProtection="1">
      <alignment horizontal="right" vertical="center"/>
      <protection locked="0"/>
    </xf>
    <xf numFmtId="38" fontId="19" fillId="5" borderId="39" xfId="3" applyFont="1" applyFill="1" applyBorder="1" applyAlignment="1" applyProtection="1">
      <alignment horizontal="right" vertical="center"/>
      <protection locked="0"/>
    </xf>
    <xf numFmtId="0" fontId="19" fillId="0" borderId="32" xfId="4" applyFont="1" applyFill="1" applyBorder="1" applyAlignment="1">
      <alignment horizontal="center" vertical="center"/>
    </xf>
    <xf numFmtId="0" fontId="18" fillId="0" borderId="33" xfId="4" applyFont="1" applyFill="1" applyBorder="1" applyAlignment="1">
      <alignment horizontal="center" vertical="center"/>
    </xf>
    <xf numFmtId="0" fontId="19" fillId="0" borderId="33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37" fontId="16" fillId="0" borderId="33" xfId="4" applyNumberFormat="1" applyFont="1" applyFill="1" applyBorder="1" applyAlignment="1">
      <alignment horizontal="center" vertical="center"/>
    </xf>
    <xf numFmtId="0" fontId="17" fillId="0" borderId="35" xfId="4" applyFont="1" applyFill="1" applyBorder="1" applyAlignment="1">
      <alignment horizontal="center" vertical="center"/>
    </xf>
    <xf numFmtId="38" fontId="19" fillId="5" borderId="14" xfId="3" applyFont="1" applyFill="1" applyBorder="1" applyAlignment="1" applyProtection="1">
      <alignment vertical="center"/>
      <protection locked="0"/>
    </xf>
    <xf numFmtId="38" fontId="19" fillId="5" borderId="17" xfId="3" applyFont="1" applyFill="1" applyBorder="1" applyAlignment="1" applyProtection="1">
      <alignment vertical="center"/>
      <protection locked="0"/>
    </xf>
    <xf numFmtId="38" fontId="19" fillId="5" borderId="37" xfId="3" applyFont="1" applyFill="1" applyBorder="1" applyAlignment="1" applyProtection="1">
      <alignment vertical="center"/>
      <protection locked="0"/>
    </xf>
    <xf numFmtId="176" fontId="19" fillId="5" borderId="8" xfId="3" applyNumberFormat="1" applyFont="1" applyFill="1" applyBorder="1" applyAlignment="1" applyProtection="1">
      <alignment horizontal="right" vertical="center"/>
      <protection locked="0"/>
    </xf>
    <xf numFmtId="176" fontId="19" fillId="5" borderId="4" xfId="3" applyNumberFormat="1" applyFont="1" applyFill="1" applyBorder="1" applyAlignment="1" applyProtection="1">
      <alignment horizontal="right" vertical="center"/>
      <protection locked="0"/>
    </xf>
    <xf numFmtId="176" fontId="19" fillId="5" borderId="38" xfId="3" applyNumberFormat="1" applyFont="1" applyFill="1" applyBorder="1" applyAlignment="1" applyProtection="1">
      <alignment horizontal="right" vertical="center"/>
      <protection locked="0"/>
    </xf>
    <xf numFmtId="38" fontId="19" fillId="5" borderId="3" xfId="3" applyFont="1" applyFill="1" applyBorder="1" applyAlignment="1" applyProtection="1">
      <alignment vertical="center"/>
      <protection locked="0"/>
    </xf>
    <xf numFmtId="176" fontId="19" fillId="5" borderId="2" xfId="3" applyNumberFormat="1" applyFont="1" applyFill="1" applyBorder="1" applyAlignment="1" applyProtection="1">
      <alignment horizontal="right" vertical="center"/>
      <protection locked="0"/>
    </xf>
    <xf numFmtId="38" fontId="19" fillId="5" borderId="39" xfId="3" applyFont="1" applyFill="1" applyBorder="1" applyAlignment="1" applyProtection="1">
      <alignment vertical="center"/>
      <protection locked="0"/>
    </xf>
    <xf numFmtId="38" fontId="13" fillId="0" borderId="3" xfId="1" applyFont="1" applyFill="1" applyBorder="1" applyAlignment="1"/>
    <xf numFmtId="38" fontId="13" fillId="5" borderId="53" xfId="1" applyFont="1" applyFill="1" applyBorder="1" applyAlignment="1"/>
    <xf numFmtId="38" fontId="13" fillId="0" borderId="54" xfId="1" applyFont="1" applyFill="1" applyBorder="1" applyAlignment="1"/>
    <xf numFmtId="38" fontId="13" fillId="5" borderId="3" xfId="1" applyFont="1" applyFill="1" applyBorder="1" applyAlignment="1"/>
    <xf numFmtId="38" fontId="13" fillId="0" borderId="53" xfId="1" applyFont="1" applyFill="1" applyBorder="1" applyAlignment="1"/>
    <xf numFmtId="38" fontId="13" fillId="5" borderId="54" xfId="1" applyFont="1" applyFill="1" applyBorder="1" applyAlignment="1"/>
    <xf numFmtId="38" fontId="13" fillId="0" borderId="55" xfId="1" applyFont="1" applyFill="1" applyBorder="1" applyAlignment="1"/>
    <xf numFmtId="0" fontId="19" fillId="0" borderId="0" xfId="4" applyFont="1" applyBorder="1">
      <alignment vertical="center"/>
    </xf>
    <xf numFmtId="38" fontId="8" fillId="0" borderId="0" xfId="1" applyFont="1" applyFill="1" applyBorder="1" applyAlignment="1"/>
    <xf numFmtId="176" fontId="19" fillId="0" borderId="0" xfId="3" applyNumberFormat="1" applyFont="1" applyFill="1" applyBorder="1" applyAlignment="1" applyProtection="1">
      <alignment horizontal="right" vertical="center"/>
      <protection locked="0"/>
    </xf>
    <xf numFmtId="176" fontId="19" fillId="5" borderId="12" xfId="3" applyNumberFormat="1" applyFont="1" applyFill="1" applyBorder="1" applyAlignment="1" applyProtection="1">
      <alignment horizontal="right" vertical="center"/>
      <protection locked="0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/>
    </xf>
    <xf numFmtId="0" fontId="19" fillId="0" borderId="0" xfId="4" applyFont="1" applyFill="1">
      <alignment vertical="center"/>
    </xf>
    <xf numFmtId="37" fontId="16" fillId="0" borderId="0" xfId="4" applyNumberFormat="1" applyFont="1" applyFill="1">
      <alignment vertical="center"/>
    </xf>
    <xf numFmtId="176" fontId="19" fillId="5" borderId="40" xfId="3" applyNumberFormat="1" applyFont="1" applyFill="1" applyBorder="1" applyAlignment="1" applyProtection="1">
      <alignment horizontal="right" vertical="center"/>
      <protection locked="0"/>
    </xf>
    <xf numFmtId="38" fontId="19" fillId="5" borderId="30" xfId="3" applyFont="1" applyFill="1" applyBorder="1" applyAlignment="1" applyProtection="1">
      <alignment vertical="center"/>
      <protection locked="0"/>
    </xf>
    <xf numFmtId="176" fontId="19" fillId="5" borderId="45" xfId="3" applyNumberFormat="1" applyFont="1" applyFill="1" applyBorder="1" applyAlignment="1" applyProtection="1">
      <alignment horizontal="right" vertical="center"/>
      <protection locked="0"/>
    </xf>
    <xf numFmtId="38" fontId="19" fillId="5" borderId="22" xfId="3" applyFont="1" applyFill="1" applyBorder="1" applyAlignment="1" applyProtection="1">
      <alignment vertical="center"/>
      <protection locked="0"/>
    </xf>
    <xf numFmtId="3" fontId="19" fillId="5" borderId="0" xfId="4" applyNumberFormat="1" applyFont="1" applyFill="1" applyBorder="1">
      <alignment vertical="center"/>
    </xf>
    <xf numFmtId="176" fontId="19" fillId="5" borderId="27" xfId="4" applyNumberFormat="1" applyFont="1" applyFill="1" applyBorder="1" applyAlignment="1">
      <alignment horizontal="right" vertical="center"/>
    </xf>
    <xf numFmtId="3" fontId="19" fillId="5" borderId="14" xfId="4" applyNumberFormat="1" applyFont="1" applyFill="1" applyBorder="1">
      <alignment vertical="center"/>
    </xf>
    <xf numFmtId="176" fontId="19" fillId="5" borderId="6" xfId="4" applyNumberFormat="1" applyFont="1" applyFill="1" applyBorder="1" applyAlignment="1">
      <alignment horizontal="right" vertical="center"/>
    </xf>
    <xf numFmtId="3" fontId="19" fillId="5" borderId="27" xfId="4" applyNumberFormat="1" applyFont="1" applyFill="1" applyBorder="1">
      <alignment vertical="center"/>
    </xf>
    <xf numFmtId="3" fontId="19" fillId="5" borderId="17" xfId="4" applyNumberFormat="1" applyFont="1" applyFill="1" applyBorder="1">
      <alignment vertical="center"/>
    </xf>
    <xf numFmtId="176" fontId="19" fillId="5" borderId="28" xfId="4" applyNumberFormat="1" applyFont="1" applyFill="1" applyBorder="1" applyAlignment="1">
      <alignment horizontal="right" vertical="center"/>
    </xf>
    <xf numFmtId="3" fontId="19" fillId="5" borderId="28" xfId="4" applyNumberFormat="1" applyFont="1" applyFill="1" applyBorder="1">
      <alignment vertical="center"/>
    </xf>
    <xf numFmtId="3" fontId="19" fillId="5" borderId="49" xfId="4" applyNumberFormat="1" applyFont="1" applyFill="1" applyBorder="1">
      <alignment vertical="center"/>
    </xf>
    <xf numFmtId="176" fontId="19" fillId="5" borderId="50" xfId="4" applyNumberFormat="1" applyFont="1" applyFill="1" applyBorder="1" applyAlignment="1">
      <alignment horizontal="right" vertical="center"/>
    </xf>
    <xf numFmtId="3" fontId="19" fillId="5" borderId="50" xfId="4" applyNumberFormat="1" applyFont="1" applyFill="1" applyBorder="1">
      <alignment vertical="center"/>
    </xf>
    <xf numFmtId="3" fontId="19" fillId="5" borderId="42" xfId="4" applyNumberFormat="1" applyFont="1" applyFill="1" applyBorder="1">
      <alignment vertical="center"/>
    </xf>
    <xf numFmtId="3" fontId="19" fillId="5" borderId="43" xfId="4" applyNumberFormat="1" applyFont="1" applyFill="1" applyBorder="1">
      <alignment vertical="center"/>
    </xf>
    <xf numFmtId="176" fontId="19" fillId="5" borderId="41" xfId="3" applyNumberFormat="1" applyFont="1" applyFill="1" applyBorder="1" applyAlignment="1" applyProtection="1">
      <alignment horizontal="right" vertical="center"/>
      <protection locked="0"/>
    </xf>
    <xf numFmtId="38" fontId="13" fillId="5" borderId="56" xfId="1" applyFont="1" applyFill="1" applyBorder="1" applyAlignment="1"/>
    <xf numFmtId="38" fontId="13" fillId="0" borderId="11" xfId="1" applyFont="1" applyFill="1" applyBorder="1" applyAlignment="1"/>
    <xf numFmtId="38" fontId="13" fillId="0" borderId="57" xfId="1" applyFont="1" applyFill="1" applyBorder="1" applyAlignment="1"/>
    <xf numFmtId="38" fontId="19" fillId="0" borderId="57" xfId="3" applyFont="1" applyFill="1" applyBorder="1" applyAlignment="1" applyProtection="1">
      <alignment vertical="center"/>
      <protection locked="0"/>
    </xf>
    <xf numFmtId="38" fontId="19" fillId="5" borderId="3" xfId="3" applyFont="1" applyFill="1" applyBorder="1" applyAlignment="1" applyProtection="1">
      <alignment horizontal="right" vertical="center"/>
      <protection locked="0"/>
    </xf>
    <xf numFmtId="176" fontId="19" fillId="5" borderId="16" xfId="3" applyNumberFormat="1" applyFont="1" applyFill="1" applyBorder="1" applyAlignment="1" applyProtection="1">
      <alignment horizontal="right" vertical="center"/>
      <protection locked="0"/>
    </xf>
    <xf numFmtId="38" fontId="19" fillId="5" borderId="14" xfId="3" applyFont="1" applyFill="1" applyBorder="1" applyAlignment="1" applyProtection="1">
      <alignment horizontal="right" vertical="center"/>
      <protection locked="0"/>
    </xf>
    <xf numFmtId="176" fontId="19" fillId="5" borderId="46" xfId="3" applyNumberFormat="1" applyFont="1" applyFill="1" applyBorder="1" applyAlignment="1" applyProtection="1">
      <alignment horizontal="right" vertical="center"/>
      <protection locked="0"/>
    </xf>
    <xf numFmtId="176" fontId="19" fillId="5" borderId="15" xfId="3" applyNumberFormat="1" applyFont="1" applyFill="1" applyBorder="1" applyAlignment="1" applyProtection="1">
      <alignment horizontal="right" vertical="center"/>
      <protection locked="0"/>
    </xf>
    <xf numFmtId="176" fontId="19" fillId="5" borderId="0" xfId="4" applyNumberFormat="1" applyFont="1" applyFill="1" applyBorder="1" applyAlignment="1">
      <alignment horizontal="right" vertical="center"/>
    </xf>
    <xf numFmtId="176" fontId="19" fillId="5" borderId="17" xfId="4" applyNumberFormat="1" applyFont="1" applyFill="1" applyBorder="1" applyAlignment="1">
      <alignment horizontal="right" vertical="center"/>
    </xf>
    <xf numFmtId="176" fontId="19" fillId="5" borderId="49" xfId="4" applyNumberFormat="1" applyFont="1" applyFill="1" applyBorder="1" applyAlignment="1">
      <alignment horizontal="right" vertical="center"/>
    </xf>
    <xf numFmtId="176" fontId="19" fillId="5" borderId="43" xfId="4" applyNumberFormat="1" applyFont="1" applyFill="1" applyBorder="1" applyAlignment="1">
      <alignment horizontal="right" vertical="center"/>
    </xf>
    <xf numFmtId="176" fontId="19" fillId="5" borderId="39" xfId="4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Sheet1" xfId="5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45"/>
  <sheetViews>
    <sheetView tabSelected="1" workbookViewId="0">
      <selection activeCell="E32" sqref="E3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10.375" style="7" customWidth="1"/>
    <col min="10" max="10" width="11.375" style="7" bestFit="1" customWidth="1"/>
    <col min="11" max="11" width="7.25" style="7" customWidth="1"/>
    <col min="12" max="38" width="9" style="7" customWidth="1"/>
    <col min="39" max="39" width="9" style="107" customWidth="1"/>
    <col min="40" max="40" width="9.125" style="106"/>
    <col min="41" max="43" width="9.125" style="7"/>
    <col min="44" max="44" width="9.125" style="107"/>
    <col min="45" max="45" width="12.375" style="7" customWidth="1"/>
    <col min="46" max="47" width="9.125" style="7"/>
    <col min="48" max="48" width="10.875" style="7" customWidth="1"/>
    <col min="49" max="16384" width="9.125" style="7"/>
  </cols>
  <sheetData>
    <row r="1" spans="1:49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  <c r="AJ1" s="97"/>
      <c r="AK1" s="88"/>
      <c r="AP1" s="118" t="s">
        <v>131</v>
      </c>
      <c r="AR1" s="107" t="s">
        <v>111</v>
      </c>
    </row>
    <row r="2" spans="1:49" ht="14.25" thickBot="1">
      <c r="B2" s="68" t="s">
        <v>33</v>
      </c>
      <c r="C2" s="69" t="s">
        <v>30</v>
      </c>
      <c r="D2" s="70" t="s">
        <v>21</v>
      </c>
      <c r="E2" s="75" t="s">
        <v>101</v>
      </c>
      <c r="F2" s="72" t="s">
        <v>22</v>
      </c>
      <c r="G2" s="68" t="s">
        <v>34</v>
      </c>
      <c r="H2" s="73" t="s">
        <v>32</v>
      </c>
      <c r="I2" s="70" t="s">
        <v>21</v>
      </c>
      <c r="J2" s="75" t="s">
        <v>101</v>
      </c>
      <c r="K2" s="74" t="s">
        <v>23</v>
      </c>
      <c r="M2" s="8" t="s">
        <v>26</v>
      </c>
      <c r="AJ2" s="98" t="s">
        <v>102</v>
      </c>
      <c r="AK2" s="89" t="s">
        <v>102</v>
      </c>
      <c r="AP2" s="119" t="s">
        <v>132</v>
      </c>
      <c r="AQ2" s="7" t="s">
        <v>112</v>
      </c>
      <c r="AR2" s="107" t="s">
        <v>113</v>
      </c>
      <c r="AU2" s="7" t="s">
        <v>135</v>
      </c>
      <c r="AV2" s="7" t="s">
        <v>134</v>
      </c>
    </row>
    <row r="3" spans="1:49" ht="14.25" thickTop="1">
      <c r="B3" s="22" t="s">
        <v>139</v>
      </c>
      <c r="C3" s="161">
        <v>25485.405999999999</v>
      </c>
      <c r="D3" s="9">
        <v>109.83068760586146</v>
      </c>
      <c r="E3" s="10">
        <v>265261.56099999999</v>
      </c>
      <c r="F3" s="9">
        <v>109.24042093348945</v>
      </c>
      <c r="G3" s="16" t="s">
        <v>76</v>
      </c>
      <c r="H3" s="17">
        <v>118045.65700000001</v>
      </c>
      <c r="I3" s="9">
        <v>122.00915868236093</v>
      </c>
      <c r="J3" s="20">
        <v>1562853.3200000003</v>
      </c>
      <c r="K3" s="21">
        <v>99.785942130277007</v>
      </c>
      <c r="M3" s="137"/>
      <c r="AJ3" s="98" t="s">
        <v>105</v>
      </c>
      <c r="AK3" s="89" t="s">
        <v>103</v>
      </c>
      <c r="AL3" s="7" t="s">
        <v>100</v>
      </c>
      <c r="AM3" s="107" t="s">
        <v>108</v>
      </c>
      <c r="AN3" s="106" t="s">
        <v>109</v>
      </c>
      <c r="AP3" s="120"/>
      <c r="AQ3" s="7" t="s">
        <v>114</v>
      </c>
      <c r="AS3" s="7" t="s">
        <v>133</v>
      </c>
    </row>
    <row r="4" spans="1:49">
      <c r="B4" s="13" t="s">
        <v>140</v>
      </c>
      <c r="C4" s="162">
        <v>3046</v>
      </c>
      <c r="D4" s="155">
        <v>145.03689811966268</v>
      </c>
      <c r="E4" s="15">
        <v>46815.428999999996</v>
      </c>
      <c r="F4" s="12">
        <v>144.19010669970118</v>
      </c>
      <c r="G4" s="16" t="s">
        <v>77</v>
      </c>
      <c r="H4" s="17">
        <v>113361.52800000001</v>
      </c>
      <c r="I4" s="9">
        <v>124.15834650298372</v>
      </c>
      <c r="J4" s="20">
        <v>1252664.4149999998</v>
      </c>
      <c r="K4" s="21">
        <v>98.316043057820238</v>
      </c>
      <c r="AJ4" s="90" t="s">
        <v>104</v>
      </c>
      <c r="AK4" s="90" t="s">
        <v>104</v>
      </c>
      <c r="AL4" s="7" t="s">
        <v>107</v>
      </c>
      <c r="AN4" s="106" t="s">
        <v>110</v>
      </c>
      <c r="AP4" s="121"/>
    </row>
    <row r="5" spans="1:49">
      <c r="B5" s="18" t="s">
        <v>141</v>
      </c>
      <c r="C5" s="163">
        <v>26.39</v>
      </c>
      <c r="D5" s="11">
        <v>63.026916003916789</v>
      </c>
      <c r="E5" s="19">
        <v>796.84399999999994</v>
      </c>
      <c r="F5" s="9">
        <v>103.23271031790757</v>
      </c>
      <c r="G5" s="16" t="s">
        <v>87</v>
      </c>
      <c r="H5" s="129">
        <v>106831.845</v>
      </c>
      <c r="I5" s="159">
        <v>91.358666158802322</v>
      </c>
      <c r="J5" s="20">
        <v>1384371.821</v>
      </c>
      <c r="K5" s="21">
        <v>110.41993573073192</v>
      </c>
      <c r="AJ5" s="99"/>
      <c r="AK5" s="91"/>
      <c r="AP5" s="120"/>
    </row>
    <row r="6" spans="1:49">
      <c r="B6" s="18" t="s">
        <v>142</v>
      </c>
      <c r="C6" s="166">
        <v>2523.52</v>
      </c>
      <c r="D6" s="156">
        <v>133.5346258599514</v>
      </c>
      <c r="E6" s="19">
        <v>41839.717999999993</v>
      </c>
      <c r="F6" s="9">
        <v>152.70638860096059</v>
      </c>
      <c r="G6" s="16" t="s">
        <v>116</v>
      </c>
      <c r="H6" s="17">
        <v>59731.288999999997</v>
      </c>
      <c r="I6" s="9">
        <v>136.94673469331138</v>
      </c>
      <c r="J6" s="20">
        <v>653489.946</v>
      </c>
      <c r="K6" s="21">
        <v>82.342406522923312</v>
      </c>
      <c r="M6" s="115"/>
      <c r="AJ6" s="109">
        <v>12.831</v>
      </c>
      <c r="AK6" s="108">
        <v>45.662000000000006</v>
      </c>
      <c r="AL6" s="106">
        <f>IF(AK6="","- ",IF(AK6="・","- ",IF(AJ6=0,"- ",(AK6/AJ6*100))))</f>
        <v>355.8724962980283</v>
      </c>
      <c r="AM6" s="111">
        <v>291.505</v>
      </c>
      <c r="AN6" s="110">
        <v>116.96318230696392</v>
      </c>
      <c r="AP6" s="122">
        <v>96751.471999999994</v>
      </c>
      <c r="AQ6" s="7" t="s">
        <v>76</v>
      </c>
      <c r="AR6" s="107">
        <v>118045.65700000001</v>
      </c>
      <c r="AS6" s="106">
        <f t="shared" ref="AS6:AS45" si="0">IF(AR6="","- ",IF(AR6="・","- ",IF(AP6=0,"- ",(AR6/AP6*100))))</f>
        <v>122.00915868236093</v>
      </c>
      <c r="AU6" s="7">
        <v>1562853.3200000003</v>
      </c>
      <c r="AV6" s="135">
        <v>1566205.9070000001</v>
      </c>
      <c r="AW6" s="106">
        <f>IF(AU6="","- ",IF(AU6="・","- ",IF(AV6=0,"- ",(AU6/AV6*100))))</f>
        <v>99.785942130277007</v>
      </c>
    </row>
    <row r="7" spans="1:49">
      <c r="B7" s="18" t="s">
        <v>143</v>
      </c>
      <c r="C7" s="163">
        <v>371.29</v>
      </c>
      <c r="D7" s="11">
        <v>220.7720391489969</v>
      </c>
      <c r="E7" s="19">
        <v>3323.6530000000002</v>
      </c>
      <c r="F7" s="9">
        <v>100.37408652763024</v>
      </c>
      <c r="G7" s="16" t="s">
        <v>117</v>
      </c>
      <c r="H7" s="17">
        <v>47830.822999999997</v>
      </c>
      <c r="I7" s="9">
        <v>308.28572432202316</v>
      </c>
      <c r="J7" s="20">
        <v>428151.57299999997</v>
      </c>
      <c r="K7" s="21">
        <v>101.75763947632987</v>
      </c>
      <c r="M7" s="115"/>
      <c r="AJ7" s="113">
        <v>23191.436000000002</v>
      </c>
      <c r="AK7" s="112">
        <v>25439.744000000002</v>
      </c>
      <c r="AL7" s="106">
        <f>IF(AK7="","- ",IF(AK7="・","- ",IF(AJ7=0,"- ",(AK7/AJ7*100))))</f>
        <v>109.6945613889541</v>
      </c>
      <c r="AM7" s="111">
        <v>264970.05599999998</v>
      </c>
      <c r="AN7" s="110">
        <v>109.23248634387055</v>
      </c>
      <c r="AP7" s="122">
        <v>22878.861000000001</v>
      </c>
      <c r="AQ7" s="7" t="s">
        <v>77</v>
      </c>
      <c r="AR7" s="107">
        <v>113361.52800000001</v>
      </c>
      <c r="AS7" s="106">
        <f t="shared" si="0"/>
        <v>495.48588979145427</v>
      </c>
      <c r="AU7" s="7">
        <v>395308.47</v>
      </c>
      <c r="AV7" s="7">
        <v>1274120.048</v>
      </c>
      <c r="AW7" s="106">
        <f t="shared" ref="AW7:AW18" si="1">IF(AU7="","- ",IF(AU7="・","- ",IF(AV7=0,"- ",(AU7/AV7*100))))</f>
        <v>31.025998736973015</v>
      </c>
    </row>
    <row r="8" spans="1:49">
      <c r="B8" s="22" t="s">
        <v>144</v>
      </c>
      <c r="C8" s="161">
        <v>124.337</v>
      </c>
      <c r="D8" s="114" t="s">
        <v>145</v>
      </c>
      <c r="E8" s="23">
        <v>855.21399999999994</v>
      </c>
      <c r="F8" s="9">
        <v>86.745025327266404</v>
      </c>
      <c r="G8" s="16" t="s">
        <v>91</v>
      </c>
      <c r="H8" s="17">
        <v>43091.131000000001</v>
      </c>
      <c r="I8" s="9">
        <v>145.72173040503355</v>
      </c>
      <c r="J8" s="20">
        <v>445141.77799999999</v>
      </c>
      <c r="K8" s="21">
        <v>91.937411786396453</v>
      </c>
      <c r="M8" s="115"/>
      <c r="AJ8" s="101"/>
      <c r="AK8" s="92"/>
      <c r="AL8" s="106" t="str">
        <f>IF(AK8="","- ",IF(AK8="・","- ",IF(#REF!=0,"- ",(AK8/#REF!*100))))</f>
        <v xml:space="preserve">- </v>
      </c>
      <c r="AP8" s="122">
        <v>2926.2339999999999</v>
      </c>
      <c r="AQ8" s="7" t="s">
        <v>87</v>
      </c>
      <c r="AR8" s="117">
        <v>106831.845</v>
      </c>
      <c r="AS8" s="106">
        <f t="shared" si="0"/>
        <v>3650.830555587831</v>
      </c>
      <c r="AU8" s="7">
        <v>1384371.821</v>
      </c>
      <c r="AV8" s="7">
        <v>1253733.5870000001</v>
      </c>
      <c r="AW8" s="106">
        <f t="shared" si="1"/>
        <v>110.41993573073192</v>
      </c>
    </row>
    <row r="9" spans="1:49">
      <c r="B9" s="13" t="s">
        <v>146</v>
      </c>
      <c r="C9" s="165">
        <v>84599.3</v>
      </c>
      <c r="D9" s="14">
        <v>125.22696279604932</v>
      </c>
      <c r="E9" s="15">
        <v>1027550.96</v>
      </c>
      <c r="F9" s="12">
        <v>105.3118528455995</v>
      </c>
      <c r="G9" s="16" t="s">
        <v>92</v>
      </c>
      <c r="H9" s="17">
        <v>25560.606</v>
      </c>
      <c r="I9" s="9">
        <v>111.72149697487126</v>
      </c>
      <c r="J9" s="20">
        <v>395308.47</v>
      </c>
      <c r="K9" s="21">
        <v>126.5809937167444</v>
      </c>
      <c r="M9" s="115"/>
      <c r="AJ9" s="101">
        <v>23204.267</v>
      </c>
      <c r="AK9" s="94">
        <v>25485.405999999999</v>
      </c>
      <c r="AL9" s="106">
        <f>IF(AK9="","- ",IF(AK9="・","- ",IF(AJ9=0,"- ",(AK9/AJ9*100))))</f>
        <v>109.83068760586146</v>
      </c>
      <c r="AM9" s="107">
        <v>265261.56099999999</v>
      </c>
      <c r="AN9" s="106">
        <v>109.24042093348945</v>
      </c>
      <c r="AP9" s="123">
        <v>29570.833999999999</v>
      </c>
      <c r="AQ9" s="7" t="s">
        <v>116</v>
      </c>
      <c r="AR9" s="107">
        <v>59731.288999999997</v>
      </c>
      <c r="AS9" s="106">
        <f t="shared" si="0"/>
        <v>201.99392753007913</v>
      </c>
      <c r="AU9" s="7">
        <v>653489.946</v>
      </c>
      <c r="AV9" s="7">
        <v>793625.02700000012</v>
      </c>
      <c r="AW9" s="106">
        <f t="shared" si="1"/>
        <v>82.342406522923312</v>
      </c>
    </row>
    <row r="10" spans="1:49">
      <c r="B10" s="18" t="s">
        <v>147</v>
      </c>
      <c r="C10" s="195">
        <v>36436.258000000002</v>
      </c>
      <c r="D10" s="11">
        <v>115.60920393270308</v>
      </c>
      <c r="E10" s="19">
        <v>467651.97100000002</v>
      </c>
      <c r="F10" s="9">
        <v>100.72192363335783</v>
      </c>
      <c r="G10" s="16" t="s">
        <v>90</v>
      </c>
      <c r="H10" s="17">
        <v>21996.217000000001</v>
      </c>
      <c r="I10" s="9">
        <v>135.95054924815068</v>
      </c>
      <c r="J10" s="20">
        <v>428411.82499999995</v>
      </c>
      <c r="K10" s="21">
        <v>174.2742625139704</v>
      </c>
      <c r="M10" s="115"/>
      <c r="AJ10" s="100">
        <v>41.871000000000002</v>
      </c>
      <c r="AK10" s="93">
        <v>26.39</v>
      </c>
      <c r="AL10" s="106">
        <f t="shared" ref="AL10:AL41" si="2">IF(AK10="","- ",IF(AK10="・","- ",IF(AJ10=0,"- ",(AK10/AJ10*100))))</f>
        <v>63.026916003916789</v>
      </c>
      <c r="AM10" s="107">
        <v>796.84399999999994</v>
      </c>
      <c r="AN10" s="106">
        <v>103.23271031790757</v>
      </c>
      <c r="AP10" s="122">
        <v>43616.438999999998</v>
      </c>
      <c r="AQ10" s="7" t="s">
        <v>117</v>
      </c>
      <c r="AR10" s="107">
        <v>47830.822999999997</v>
      </c>
      <c r="AS10" s="106">
        <f t="shared" si="0"/>
        <v>109.66237523425512</v>
      </c>
      <c r="AU10" s="7">
        <v>428151.57299999997</v>
      </c>
      <c r="AV10" s="7">
        <v>420746.19600000011</v>
      </c>
      <c r="AW10" s="106">
        <f t="shared" si="1"/>
        <v>101.7600579804172</v>
      </c>
    </row>
    <row r="11" spans="1:49">
      <c r="B11" s="22" t="s">
        <v>148</v>
      </c>
      <c r="C11" s="196">
        <v>48163.042000000001</v>
      </c>
      <c r="D11" s="11">
        <v>133.63762274128948</v>
      </c>
      <c r="E11" s="197">
        <v>559898.98900000006</v>
      </c>
      <c r="F11" s="9">
        <v>109.4788707959319</v>
      </c>
      <c r="G11" s="16" t="s">
        <v>93</v>
      </c>
      <c r="H11" s="17">
        <v>11642.334999999999</v>
      </c>
      <c r="I11" s="9">
        <v>165.98051859364568</v>
      </c>
      <c r="J11" s="20">
        <v>139142.51499999998</v>
      </c>
      <c r="K11" s="21">
        <v>141.93813127230186</v>
      </c>
      <c r="M11" s="115"/>
      <c r="AJ11" s="101">
        <v>1889.787</v>
      </c>
      <c r="AK11" s="95">
        <v>2523.52</v>
      </c>
      <c r="AL11" s="106">
        <f t="shared" si="2"/>
        <v>133.5346258599514</v>
      </c>
      <c r="AM11" s="107">
        <v>41839.717999999993</v>
      </c>
      <c r="AN11" s="106">
        <v>152.70638860096059</v>
      </c>
      <c r="AP11" s="122">
        <v>562.62599999999998</v>
      </c>
      <c r="AQ11" s="7" t="s">
        <v>91</v>
      </c>
      <c r="AR11" s="107">
        <v>43091.131000000001</v>
      </c>
      <c r="AS11" s="106">
        <f t="shared" si="0"/>
        <v>7658.929910811089</v>
      </c>
      <c r="AU11" s="7">
        <v>445141.77799999999</v>
      </c>
      <c r="AV11" s="7">
        <v>484179.14899999998</v>
      </c>
      <c r="AW11" s="106">
        <f t="shared" si="1"/>
        <v>91.937411786396453</v>
      </c>
    </row>
    <row r="12" spans="1:49">
      <c r="B12" s="24" t="s">
        <v>149</v>
      </c>
      <c r="C12" s="162">
        <v>123877.61500000001</v>
      </c>
      <c r="D12" s="155">
        <v>113.44158165298191</v>
      </c>
      <c r="E12" s="15">
        <v>1593941.6510000003</v>
      </c>
      <c r="F12" s="12">
        <v>97.329149996129431</v>
      </c>
      <c r="G12" s="16" t="s">
        <v>95</v>
      </c>
      <c r="H12" s="17">
        <v>10639.790999999999</v>
      </c>
      <c r="I12" s="9">
        <v>363.60014270902462</v>
      </c>
      <c r="J12" s="20">
        <v>49693.221999999994</v>
      </c>
      <c r="K12" s="21">
        <v>57.442946403437759</v>
      </c>
      <c r="M12" s="115"/>
      <c r="AJ12" s="101">
        <v>168.178</v>
      </c>
      <c r="AK12" s="93">
        <v>371.29</v>
      </c>
      <c r="AL12" s="106">
        <f t="shared" si="2"/>
        <v>220.7720391489969</v>
      </c>
      <c r="AM12" s="107">
        <v>3323.6530000000002</v>
      </c>
      <c r="AN12" s="106">
        <v>100.37408652763024</v>
      </c>
      <c r="AP12" s="122">
        <v>91303.993000000002</v>
      </c>
      <c r="AQ12" s="7" t="s">
        <v>92</v>
      </c>
      <c r="AR12" s="107">
        <v>25560.606</v>
      </c>
      <c r="AS12" s="106">
        <f t="shared" si="0"/>
        <v>27.995058222700074</v>
      </c>
      <c r="AU12" s="7">
        <v>395308.47</v>
      </c>
      <c r="AV12" s="7">
        <v>312296.86099999998</v>
      </c>
      <c r="AW12" s="106">
        <f t="shared" si="1"/>
        <v>126.5809937167444</v>
      </c>
    </row>
    <row r="13" spans="1:49">
      <c r="B13" s="25" t="s">
        <v>150</v>
      </c>
      <c r="C13" s="163">
        <v>18466.641</v>
      </c>
      <c r="D13" s="11">
        <v>116.74495438247787</v>
      </c>
      <c r="E13" s="19">
        <v>187204.89000000004</v>
      </c>
      <c r="F13" s="9">
        <v>102.31211301638581</v>
      </c>
      <c r="G13" s="16" t="s">
        <v>121</v>
      </c>
      <c r="H13" s="17">
        <v>10521.39</v>
      </c>
      <c r="I13" s="9">
        <v>185.08444593618279</v>
      </c>
      <c r="J13" s="20">
        <v>167269.66800000001</v>
      </c>
      <c r="K13" s="21">
        <v>91.874574934380163</v>
      </c>
      <c r="M13" s="115"/>
      <c r="AJ13" s="101" t="s">
        <v>106</v>
      </c>
      <c r="AK13" s="93">
        <v>124.337</v>
      </c>
      <c r="AL13" s="106" t="e">
        <f t="shared" si="2"/>
        <v>#VALUE!</v>
      </c>
      <c r="AM13" s="107">
        <v>855.21399999999994</v>
      </c>
      <c r="AN13" s="106">
        <v>86.745025327266404</v>
      </c>
      <c r="AP13" s="122">
        <v>1442.056</v>
      </c>
      <c r="AQ13" s="7" t="s">
        <v>90</v>
      </c>
      <c r="AR13" s="107">
        <v>21996.217000000001</v>
      </c>
      <c r="AS13" s="106">
        <f t="shared" si="0"/>
        <v>1525.3372268483331</v>
      </c>
      <c r="AU13" s="7">
        <v>428411.82499999995</v>
      </c>
      <c r="AV13" s="7">
        <v>245826.21600000001</v>
      </c>
      <c r="AW13" s="106">
        <f t="shared" si="1"/>
        <v>174.2742625139704</v>
      </c>
    </row>
    <row r="14" spans="1:49">
      <c r="B14" s="25" t="s">
        <v>151</v>
      </c>
      <c r="C14" s="166">
        <v>82915.87</v>
      </c>
      <c r="D14" s="156">
        <v>108.58350011700939</v>
      </c>
      <c r="E14" s="19">
        <v>1118548.6310000001</v>
      </c>
      <c r="F14" s="9">
        <v>95.073181679890283</v>
      </c>
      <c r="G14" s="16" t="s">
        <v>122</v>
      </c>
      <c r="H14" s="17">
        <v>10307.839</v>
      </c>
      <c r="I14" s="9">
        <v>62.567627872917505</v>
      </c>
      <c r="J14" s="20">
        <v>91384.957999999999</v>
      </c>
      <c r="K14" s="21">
        <v>53.603091044767346</v>
      </c>
      <c r="M14" s="115"/>
      <c r="AJ14" s="100"/>
      <c r="AK14" s="92"/>
      <c r="AL14" s="106" t="str">
        <f t="shared" si="2"/>
        <v xml:space="preserve">- </v>
      </c>
      <c r="AP14" s="122">
        <v>116936.739</v>
      </c>
      <c r="AQ14" s="7" t="s">
        <v>93</v>
      </c>
      <c r="AR14" s="107">
        <v>11642.334999999999</v>
      </c>
      <c r="AS14" s="106">
        <f t="shared" si="0"/>
        <v>9.9560968602006241</v>
      </c>
      <c r="AU14" s="7">
        <v>139142.51499999998</v>
      </c>
      <c r="AV14" s="7">
        <v>98030.398000000001</v>
      </c>
      <c r="AW14" s="106">
        <f t="shared" si="1"/>
        <v>141.93813127230186</v>
      </c>
    </row>
    <row r="15" spans="1:49">
      <c r="B15" s="18" t="s">
        <v>152</v>
      </c>
      <c r="C15" s="163">
        <v>56154.921000000002</v>
      </c>
      <c r="D15" s="11">
        <v>104.82793475087982</v>
      </c>
      <c r="E15" s="19">
        <v>770767.45599999989</v>
      </c>
      <c r="F15" s="9">
        <v>97.72397862231432</v>
      </c>
      <c r="G15" s="16" t="s">
        <v>119</v>
      </c>
      <c r="H15" s="17">
        <v>7026.4</v>
      </c>
      <c r="I15" s="9">
        <v>114.75757902404446</v>
      </c>
      <c r="J15" s="20">
        <v>114881.76</v>
      </c>
      <c r="K15" s="21">
        <v>95.065655036186456</v>
      </c>
      <c r="M15" s="115"/>
      <c r="AJ15" s="101">
        <v>2099.8359999999998</v>
      </c>
      <c r="AK15" s="96">
        <v>3045.5369999999998</v>
      </c>
      <c r="AL15" s="106">
        <f t="shared" si="2"/>
        <v>145.03689811966268</v>
      </c>
      <c r="AM15" s="107">
        <v>46815.428999999996</v>
      </c>
      <c r="AN15" s="106">
        <v>144.19010669970118</v>
      </c>
      <c r="AP15" s="122">
        <v>2060.431</v>
      </c>
      <c r="AQ15" s="7" t="s">
        <v>95</v>
      </c>
      <c r="AR15" s="107">
        <v>10639.790999999999</v>
      </c>
      <c r="AS15" s="106">
        <f t="shared" si="0"/>
        <v>516.38666861447916</v>
      </c>
      <c r="AU15" s="7">
        <v>49693.221999999994</v>
      </c>
      <c r="AV15" s="7">
        <v>86508.83199999998</v>
      </c>
      <c r="AW15" s="106">
        <f t="shared" si="1"/>
        <v>57.442946403437759</v>
      </c>
    </row>
    <row r="16" spans="1:49">
      <c r="B16" s="18" t="s">
        <v>153</v>
      </c>
      <c r="C16" s="166">
        <v>3772.79</v>
      </c>
      <c r="D16" s="156">
        <v>141.32882714144009</v>
      </c>
      <c r="E16" s="19">
        <v>45363.795999999995</v>
      </c>
      <c r="F16" s="9">
        <v>100.29207622930696</v>
      </c>
      <c r="G16" s="26" t="s">
        <v>154</v>
      </c>
      <c r="H16" s="27">
        <v>78195</v>
      </c>
      <c r="I16" s="28">
        <v>92.241240460089642</v>
      </c>
      <c r="J16" s="23">
        <v>963239.6360000018</v>
      </c>
      <c r="K16" s="50">
        <v>78.640039444913228</v>
      </c>
      <c r="M16" s="115"/>
      <c r="AJ16" s="100">
        <v>31516.744999999999</v>
      </c>
      <c r="AK16" s="93">
        <v>36436.258000000002</v>
      </c>
      <c r="AL16" s="106">
        <f t="shared" si="2"/>
        <v>115.60920393270308</v>
      </c>
      <c r="AM16" s="107">
        <v>467651.97100000002</v>
      </c>
      <c r="AN16" s="106">
        <v>100.72192363335783</v>
      </c>
      <c r="AP16" s="122">
        <v>5685</v>
      </c>
      <c r="AQ16" s="7" t="s">
        <v>121</v>
      </c>
      <c r="AR16" s="107">
        <v>10521.39</v>
      </c>
      <c r="AS16" s="106">
        <f t="shared" si="0"/>
        <v>185.07282321899737</v>
      </c>
      <c r="AU16" s="7">
        <v>167269.66800000001</v>
      </c>
      <c r="AV16" s="7">
        <v>182063.06599999999</v>
      </c>
      <c r="AW16" s="106">
        <f t="shared" si="1"/>
        <v>91.874574934380163</v>
      </c>
    </row>
    <row r="17" spans="2:49">
      <c r="B17" s="18" t="s">
        <v>155</v>
      </c>
      <c r="C17" s="163">
        <v>5535.3770000000004</v>
      </c>
      <c r="D17" s="11">
        <v>81.07153302931016</v>
      </c>
      <c r="E17" s="19">
        <v>77464.23000000001</v>
      </c>
      <c r="F17" s="9">
        <v>100.85973870317058</v>
      </c>
      <c r="G17" s="43"/>
      <c r="H17" s="58"/>
      <c r="I17" s="30"/>
      <c r="J17" s="59"/>
      <c r="K17" s="31"/>
      <c r="L17" s="2"/>
      <c r="M17" s="116"/>
      <c r="AJ17" s="101">
        <v>36040.031999999999</v>
      </c>
      <c r="AK17" s="93">
        <v>48163.042000000001</v>
      </c>
      <c r="AL17" s="106">
        <f t="shared" si="2"/>
        <v>133.63762274128948</v>
      </c>
      <c r="AM17" s="107">
        <v>559898.98900000006</v>
      </c>
      <c r="AN17" s="106">
        <v>109.4788707959319</v>
      </c>
      <c r="AP17" s="122">
        <v>16474.716</v>
      </c>
      <c r="AQ17" s="7" t="s">
        <v>122</v>
      </c>
      <c r="AR17" s="107">
        <v>10307.839</v>
      </c>
      <c r="AS17" s="106">
        <f t="shared" si="0"/>
        <v>62.567627872917505</v>
      </c>
      <c r="AU17" s="7">
        <v>91384.957999999999</v>
      </c>
      <c r="AV17" s="7">
        <v>170484.49299999996</v>
      </c>
      <c r="AW17" s="106">
        <f t="shared" si="1"/>
        <v>53.603091044767346</v>
      </c>
    </row>
    <row r="18" spans="2:49" ht="14.25" thickBot="1">
      <c r="B18" s="18" t="s">
        <v>156</v>
      </c>
      <c r="C18" s="163">
        <v>17088.612000000001</v>
      </c>
      <c r="D18" s="11">
        <v>132.86806295985201</v>
      </c>
      <c r="E18" s="19">
        <v>219539.58799999999</v>
      </c>
      <c r="F18" s="9">
        <v>84.126628478787168</v>
      </c>
      <c r="G18" s="33" t="s">
        <v>78</v>
      </c>
      <c r="H18" s="144">
        <v>538365.853</v>
      </c>
      <c r="I18" s="159">
        <v>131.67475484819704</v>
      </c>
      <c r="J18" s="20">
        <v>6455677.8469999991</v>
      </c>
      <c r="K18" s="21">
        <v>106.84928137861802</v>
      </c>
      <c r="M18" s="115"/>
      <c r="AJ18" s="101" t="s">
        <v>106</v>
      </c>
      <c r="AK18" s="93"/>
      <c r="AL18" s="106" t="str">
        <f t="shared" si="2"/>
        <v xml:space="preserve">- </v>
      </c>
      <c r="AP18" s="131">
        <v>3286.645</v>
      </c>
      <c r="AQ18" s="132" t="s">
        <v>119</v>
      </c>
      <c r="AR18" s="133">
        <v>7026.4</v>
      </c>
      <c r="AS18" s="134">
        <f t="shared" si="0"/>
        <v>213.78639920040041</v>
      </c>
      <c r="AT18" s="132"/>
      <c r="AU18" s="132">
        <v>114881.76</v>
      </c>
      <c r="AV18" s="132">
        <v>120844.652</v>
      </c>
      <c r="AW18" s="106">
        <f t="shared" si="1"/>
        <v>95.065655036186456</v>
      </c>
    </row>
    <row r="19" spans="2:49" ht="14.25" thickTop="1">
      <c r="B19" s="25" t="s">
        <v>157</v>
      </c>
      <c r="C19" s="163">
        <v>9635.607</v>
      </c>
      <c r="D19" s="11">
        <v>108.93347449890649</v>
      </c>
      <c r="E19" s="19">
        <v>167560.23799999998</v>
      </c>
      <c r="F19" s="9">
        <v>104.46879538472531</v>
      </c>
      <c r="G19" s="33" t="s">
        <v>129</v>
      </c>
      <c r="H19" s="20">
        <v>12978.696</v>
      </c>
      <c r="I19" s="9">
        <v>53.782998853453364</v>
      </c>
      <c r="J19" s="20">
        <v>191775.66700000002</v>
      </c>
      <c r="K19" s="21">
        <v>71.457827769330052</v>
      </c>
      <c r="M19" s="115"/>
      <c r="AJ19" s="100"/>
      <c r="AK19" s="92"/>
      <c r="AL19" s="106" t="str">
        <f t="shared" si="2"/>
        <v xml:space="preserve">- </v>
      </c>
      <c r="AP19" s="122">
        <v>1130.106</v>
      </c>
      <c r="AQ19" s="7" t="s">
        <v>97</v>
      </c>
      <c r="AR19" s="107">
        <v>4104.9390000000003</v>
      </c>
      <c r="AS19" s="106">
        <f t="shared" si="0"/>
        <v>363.23486469410835</v>
      </c>
      <c r="AU19" s="7">
        <f>SUM(AU6:AU18)</f>
        <v>6255409.3259999994</v>
      </c>
      <c r="AV19" s="136">
        <f>SUM(AV6:AV18)</f>
        <v>7008664.432</v>
      </c>
    </row>
    <row r="20" spans="2:49">
      <c r="B20" s="25" t="s">
        <v>158</v>
      </c>
      <c r="C20" s="161">
        <v>12859.496999999999</v>
      </c>
      <c r="D20" s="11">
        <v>157.30756471025163</v>
      </c>
      <c r="E20" s="10">
        <v>120627.89199999999</v>
      </c>
      <c r="F20" s="9">
        <v>102.40190614339235</v>
      </c>
      <c r="G20" s="34" t="s">
        <v>80</v>
      </c>
      <c r="H20" s="20">
        <v>22355.411</v>
      </c>
      <c r="I20" s="9">
        <v>64.786054761771524</v>
      </c>
      <c r="J20" s="20">
        <v>202590.886</v>
      </c>
      <c r="K20" s="21">
        <v>31.800275578265726</v>
      </c>
      <c r="M20" s="115"/>
      <c r="AJ20" s="101">
        <v>67556.777000000002</v>
      </c>
      <c r="AK20" s="94">
        <v>84599.3</v>
      </c>
      <c r="AL20" s="106">
        <f t="shared" si="2"/>
        <v>125.22696279604932</v>
      </c>
      <c r="AM20" s="107">
        <v>1027550.96</v>
      </c>
      <c r="AN20" s="106">
        <v>105.3118528455995</v>
      </c>
      <c r="AP20" s="122">
        <v>6122.82</v>
      </c>
      <c r="AQ20" s="7" t="s">
        <v>94</v>
      </c>
      <c r="AR20" s="107">
        <v>3761.8119999999999</v>
      </c>
      <c r="AS20" s="106">
        <f t="shared" si="0"/>
        <v>61.439206117442616</v>
      </c>
    </row>
    <row r="21" spans="2:49">
      <c r="B21" s="13" t="s">
        <v>159</v>
      </c>
      <c r="C21" s="162">
        <v>417280.54599999997</v>
      </c>
      <c r="D21" s="155">
        <v>121.04710446990796</v>
      </c>
      <c r="E21" s="15">
        <v>4990716.9989999998</v>
      </c>
      <c r="F21" s="12">
        <v>95.862198264520742</v>
      </c>
      <c r="G21" s="33" t="s">
        <v>81</v>
      </c>
      <c r="H21" s="20">
        <v>3461.9670000000001</v>
      </c>
      <c r="I21" s="9">
        <v>104.53692148211941</v>
      </c>
      <c r="J21" s="20">
        <v>36467.567000000003</v>
      </c>
      <c r="K21" s="21">
        <v>69.108545461798414</v>
      </c>
      <c r="M21" s="115"/>
      <c r="AJ21" s="100">
        <v>15817.934999999999</v>
      </c>
      <c r="AK21" s="93">
        <v>18466.641</v>
      </c>
      <c r="AL21" s="106">
        <f t="shared" si="2"/>
        <v>116.74495438247787</v>
      </c>
      <c r="AM21" s="107">
        <v>187204.89000000004</v>
      </c>
      <c r="AN21" s="106">
        <v>102.31211301638581</v>
      </c>
      <c r="AP21" s="122">
        <v>15515.094999999999</v>
      </c>
      <c r="AQ21" s="7" t="s">
        <v>115</v>
      </c>
      <c r="AR21" s="107">
        <v>3057.835</v>
      </c>
      <c r="AS21" s="106">
        <f t="shared" si="0"/>
        <v>19.708773939186322</v>
      </c>
    </row>
    <row r="22" spans="2:49">
      <c r="B22" s="18" t="s">
        <v>160</v>
      </c>
      <c r="C22" s="163">
        <v>899.28</v>
      </c>
      <c r="D22" s="11">
        <v>90.628924098981528</v>
      </c>
      <c r="E22" s="19">
        <v>13175.689</v>
      </c>
      <c r="F22" s="9">
        <v>100.27470407380927</v>
      </c>
      <c r="G22" s="33" t="s">
        <v>82</v>
      </c>
      <c r="H22" s="20">
        <v>72737.823999999993</v>
      </c>
      <c r="I22" s="9">
        <v>138.99771508743606</v>
      </c>
      <c r="J22" s="20">
        <v>843994.56400000001</v>
      </c>
      <c r="K22" s="21">
        <v>88.210704690468873</v>
      </c>
      <c r="M22" s="115"/>
      <c r="AJ22" s="101">
        <v>76361.39</v>
      </c>
      <c r="AK22" s="95">
        <v>82915.87</v>
      </c>
      <c r="AL22" s="106">
        <f t="shared" si="2"/>
        <v>108.58350011700939</v>
      </c>
      <c r="AM22" s="107">
        <v>1118548.6310000001</v>
      </c>
      <c r="AN22" s="106">
        <v>95.073181679890283</v>
      </c>
      <c r="AP22" s="122">
        <v>3893.152</v>
      </c>
      <c r="AQ22" s="7" t="s">
        <v>127</v>
      </c>
      <c r="AR22" s="107">
        <v>2658.239</v>
      </c>
      <c r="AS22" s="106">
        <f t="shared" si="0"/>
        <v>68.279866802015434</v>
      </c>
    </row>
    <row r="23" spans="2:49">
      <c r="B23" s="22" t="s">
        <v>161</v>
      </c>
      <c r="C23" s="164">
        <v>416381.266</v>
      </c>
      <c r="D23" s="156">
        <v>121.13491356341217</v>
      </c>
      <c r="E23" s="10">
        <v>4977541.3100000005</v>
      </c>
      <c r="F23" s="9">
        <v>95.851033510395524</v>
      </c>
      <c r="G23" s="33" t="s">
        <v>83</v>
      </c>
      <c r="H23" s="20">
        <v>6131.0020000000004</v>
      </c>
      <c r="I23" s="9">
        <v>41.12592841032005</v>
      </c>
      <c r="J23" s="20">
        <v>171526.38999999998</v>
      </c>
      <c r="K23" s="21">
        <v>107.20396694900826</v>
      </c>
      <c r="M23" s="115"/>
      <c r="AJ23" s="102">
        <v>53568.661</v>
      </c>
      <c r="AK23" s="93">
        <v>56154.921000000002</v>
      </c>
      <c r="AL23" s="106">
        <f t="shared" si="2"/>
        <v>104.82793475087982</v>
      </c>
      <c r="AM23" s="107">
        <v>770767.45599999989</v>
      </c>
      <c r="AN23" s="106">
        <v>97.72397862231432</v>
      </c>
      <c r="AP23" s="124">
        <v>5684.643</v>
      </c>
      <c r="AQ23" s="7" t="s">
        <v>125</v>
      </c>
      <c r="AR23" s="107">
        <v>1777.877</v>
      </c>
      <c r="AS23" s="106">
        <f t="shared" si="0"/>
        <v>31.275086227930231</v>
      </c>
    </row>
    <row r="24" spans="2:49">
      <c r="B24" s="35" t="s">
        <v>162</v>
      </c>
      <c r="C24" s="164">
        <v>628802.99800000002</v>
      </c>
      <c r="D24" s="155">
        <v>120.09640930121857</v>
      </c>
      <c r="E24" s="54">
        <v>7659025.0389999999</v>
      </c>
      <c r="F24" s="12">
        <v>97.542244853501074</v>
      </c>
      <c r="G24" s="33" t="s">
        <v>84</v>
      </c>
      <c r="H24" s="20">
        <v>6670.0389999999998</v>
      </c>
      <c r="I24" s="9">
        <v>45.692819316098266</v>
      </c>
      <c r="J24" s="20">
        <v>99303.449000000008</v>
      </c>
      <c r="K24" s="21">
        <v>236.45650493182805</v>
      </c>
      <c r="M24" s="115"/>
      <c r="AJ24" s="101">
        <v>2669.5120000000002</v>
      </c>
      <c r="AK24" s="95">
        <v>3772.79</v>
      </c>
      <c r="AL24" s="106">
        <f t="shared" si="2"/>
        <v>141.32882714144009</v>
      </c>
      <c r="AM24" s="107">
        <v>45363.795999999995</v>
      </c>
      <c r="AN24" s="106">
        <v>100.29207622930696</v>
      </c>
      <c r="AP24" s="122">
        <v>1037.1610000000001</v>
      </c>
      <c r="AQ24" s="7" t="s">
        <v>120</v>
      </c>
      <c r="AR24" s="107">
        <v>1362.596</v>
      </c>
      <c r="AS24" s="106">
        <f t="shared" si="0"/>
        <v>131.37748141320392</v>
      </c>
    </row>
    <row r="25" spans="2:49" ht="14.25" thickBot="1">
      <c r="B25" s="83" t="s">
        <v>163</v>
      </c>
      <c r="C25" s="167">
        <v>10493.695</v>
      </c>
      <c r="D25" s="84">
        <v>117.08932298222028</v>
      </c>
      <c r="E25" s="55">
        <v>151718.30699999997</v>
      </c>
      <c r="F25" s="87">
        <v>109.37460314137282</v>
      </c>
      <c r="G25" s="36" t="s">
        <v>85</v>
      </c>
      <c r="H25" s="37">
        <v>2081.3069999999998</v>
      </c>
      <c r="I25" s="85">
        <v>67.08699716348633</v>
      </c>
      <c r="J25" s="37">
        <v>74668.130999999994</v>
      </c>
      <c r="K25" s="86">
        <v>99.97833279928544</v>
      </c>
      <c r="M25" s="115"/>
      <c r="AJ25" s="101">
        <v>6827.7690000000002</v>
      </c>
      <c r="AK25" s="93">
        <v>5535.3770000000004</v>
      </c>
      <c r="AL25" s="106">
        <f t="shared" si="2"/>
        <v>81.07153302931016</v>
      </c>
      <c r="AM25" s="107">
        <v>77464.23000000001</v>
      </c>
      <c r="AN25" s="106">
        <v>100.85973870317058</v>
      </c>
      <c r="AP25" s="122">
        <v>16179.572</v>
      </c>
      <c r="AQ25" s="7" t="s">
        <v>124</v>
      </c>
      <c r="AR25" s="107">
        <v>718.71100000000001</v>
      </c>
      <c r="AS25" s="106">
        <f t="shared" si="0"/>
        <v>4.4420890738024461</v>
      </c>
    </row>
    <row r="26" spans="2:49" ht="15" thickTop="1" thickBot="1">
      <c r="B26" s="76" t="s">
        <v>28</v>
      </c>
      <c r="C26" s="194">
        <v>664782.09900000005</v>
      </c>
      <c r="D26" s="157">
        <v>119.61928959192282</v>
      </c>
      <c r="E26" s="80">
        <v>8076004.9070000006</v>
      </c>
      <c r="F26" s="81">
        <v>98.086592553109909</v>
      </c>
      <c r="G26" s="38" t="s">
        <v>86</v>
      </c>
      <c r="H26" s="145">
        <v>664782.09900000005</v>
      </c>
      <c r="I26" s="157">
        <v>119.61928959192282</v>
      </c>
      <c r="J26" s="79">
        <v>8076004.9070000006</v>
      </c>
      <c r="K26" s="82">
        <v>98.086592553109909</v>
      </c>
      <c r="M26" s="115"/>
      <c r="AJ26" s="101">
        <v>12861.339</v>
      </c>
      <c r="AK26" s="93">
        <v>17088.612000000001</v>
      </c>
      <c r="AL26" s="106">
        <f t="shared" si="2"/>
        <v>132.86806295985201</v>
      </c>
      <c r="AM26" s="107">
        <v>219539.58799999999</v>
      </c>
      <c r="AN26" s="106">
        <v>84.126628478787168</v>
      </c>
      <c r="AP26" s="122">
        <v>1034.1690000000001</v>
      </c>
      <c r="AQ26" s="7" t="s">
        <v>98</v>
      </c>
      <c r="AR26" s="107">
        <v>704.4</v>
      </c>
      <c r="AS26" s="106">
        <f t="shared" si="0"/>
        <v>68.112658569344077</v>
      </c>
    </row>
    <row r="27" spans="2:49">
      <c r="K27" s="56"/>
      <c r="M27" s="115"/>
      <c r="AJ27" s="101">
        <v>8845.4050000000007</v>
      </c>
      <c r="AK27" s="93">
        <v>9635.607</v>
      </c>
      <c r="AL27" s="106">
        <f t="shared" si="2"/>
        <v>108.93347449890649</v>
      </c>
      <c r="AM27" s="107">
        <v>167560.23799999998</v>
      </c>
      <c r="AN27" s="106">
        <v>104.46879538472531</v>
      </c>
      <c r="AP27" s="122">
        <v>7014.2780000000002</v>
      </c>
      <c r="AQ27" s="7" t="s">
        <v>126</v>
      </c>
      <c r="AR27" s="107">
        <v>701.01199999999994</v>
      </c>
      <c r="AS27" s="106">
        <f t="shared" si="0"/>
        <v>9.9940720912401808</v>
      </c>
    </row>
    <row r="28" spans="2:49">
      <c r="B28" s="40" t="s">
        <v>27</v>
      </c>
      <c r="K28" s="56"/>
      <c r="M28" s="115"/>
      <c r="AJ28" s="101">
        <v>8174.7479999999996</v>
      </c>
      <c r="AK28" s="93">
        <v>12859.496999999999</v>
      </c>
      <c r="AL28" s="106">
        <f t="shared" si="2"/>
        <v>157.30756471025163</v>
      </c>
      <c r="AM28" s="107">
        <v>120627.89199999999</v>
      </c>
      <c r="AN28" s="106">
        <v>102.40190614339235</v>
      </c>
      <c r="AP28" s="122">
        <v>325.29700000000003</v>
      </c>
      <c r="AQ28" s="7" t="s">
        <v>118</v>
      </c>
      <c r="AR28" s="107">
        <v>0</v>
      </c>
      <c r="AS28" s="106">
        <f t="shared" si="0"/>
        <v>0</v>
      </c>
    </row>
    <row r="29" spans="2:49">
      <c r="B29" s="41"/>
      <c r="H29" s="42"/>
      <c r="I29" s="42"/>
      <c r="J29" s="42"/>
      <c r="K29" s="42"/>
      <c r="AJ29" s="100"/>
      <c r="AK29" s="92"/>
      <c r="AL29" s="106" t="str">
        <f t="shared" si="2"/>
        <v xml:space="preserve">- </v>
      </c>
      <c r="AP29" s="122">
        <v>658.51199999999994</v>
      </c>
      <c r="AQ29" s="7" t="s">
        <v>123</v>
      </c>
      <c r="AR29" s="107">
        <v>3346.355</v>
      </c>
      <c r="AS29" s="106">
        <f t="shared" si="0"/>
        <v>508.16917535291691</v>
      </c>
    </row>
    <row r="30" spans="2:49">
      <c r="B30" s="41"/>
      <c r="H30" s="42"/>
      <c r="I30" s="42"/>
      <c r="J30" s="42"/>
      <c r="K30" s="57"/>
      <c r="M30" s="17"/>
      <c r="AJ30" s="101">
        <v>109199.478</v>
      </c>
      <c r="AK30" s="96">
        <v>123877.61500000001</v>
      </c>
      <c r="AL30" s="106">
        <f t="shared" si="2"/>
        <v>113.44158165298191</v>
      </c>
      <c r="AM30" s="107">
        <v>1593941.6510000003</v>
      </c>
      <c r="AN30" s="106">
        <v>97.329149996129431</v>
      </c>
      <c r="AP30" s="122">
        <v>815.78599999999994</v>
      </c>
      <c r="AQ30" s="7" t="s">
        <v>128</v>
      </c>
      <c r="AR30" s="107">
        <v>1276.2260000000001</v>
      </c>
      <c r="AS30" s="106">
        <f t="shared" si="0"/>
        <v>156.44127258864461</v>
      </c>
    </row>
    <row r="31" spans="2:49">
      <c r="B31" s="168"/>
      <c r="C31" s="169"/>
      <c r="D31" s="170"/>
      <c r="E31" s="63"/>
      <c r="F31" s="170"/>
      <c r="H31" s="42"/>
      <c r="K31" s="57"/>
      <c r="M31" s="17"/>
      <c r="AJ31" s="100">
        <v>992.26599999999996</v>
      </c>
      <c r="AK31" s="93">
        <v>899.28</v>
      </c>
      <c r="AL31" s="106">
        <f t="shared" si="2"/>
        <v>90.628924098981528</v>
      </c>
      <c r="AM31" s="107">
        <v>13175.689</v>
      </c>
      <c r="AN31" s="106">
        <v>100.27470407380927</v>
      </c>
      <c r="AP31" s="125">
        <f>SUM(AP6:AP18)</f>
        <v>433496.04599999997</v>
      </c>
      <c r="AR31" s="107">
        <f>SUM(AR6:AR18)</f>
        <v>586586.85099999991</v>
      </c>
      <c r="AS31" s="106">
        <f t="shared" si="0"/>
        <v>135.31538670597237</v>
      </c>
    </row>
    <row r="32" spans="2:49">
      <c r="B32" s="41"/>
      <c r="K32" s="57"/>
      <c r="M32" s="17"/>
      <c r="AJ32" s="101">
        <v>343733.49</v>
      </c>
      <c r="AK32" s="95">
        <v>416381.266</v>
      </c>
      <c r="AL32" s="106">
        <f t="shared" si="2"/>
        <v>121.13491356341217</v>
      </c>
      <c r="AM32" s="107">
        <v>4977541.3100000005</v>
      </c>
      <c r="AN32" s="106">
        <v>95.851033510395524</v>
      </c>
      <c r="AP32" s="123">
        <v>408860.342</v>
      </c>
      <c r="AQ32" s="7" t="s">
        <v>78</v>
      </c>
      <c r="AR32" s="107">
        <v>538365.853</v>
      </c>
      <c r="AS32" s="106">
        <f t="shared" si="0"/>
        <v>131.67475484819704</v>
      </c>
      <c r="AV32" s="7">
        <v>6041854.2489999998</v>
      </c>
    </row>
    <row r="33" spans="2:49">
      <c r="B33" s="41"/>
      <c r="K33" s="57"/>
      <c r="M33" s="17"/>
      <c r="AJ33" s="101" t="s">
        <v>106</v>
      </c>
      <c r="AK33" s="93"/>
      <c r="AL33" s="106" t="str">
        <f t="shared" si="2"/>
        <v xml:space="preserve">- </v>
      </c>
      <c r="AP33" s="122">
        <v>24131.596000000001</v>
      </c>
      <c r="AQ33" s="7" t="s">
        <v>129</v>
      </c>
      <c r="AR33" s="107">
        <v>12978.696</v>
      </c>
      <c r="AS33" s="106">
        <f t="shared" si="0"/>
        <v>53.782998853453364</v>
      </c>
      <c r="AV33" s="7">
        <v>268376.01</v>
      </c>
    </row>
    <row r="34" spans="2:49">
      <c r="B34" s="41"/>
      <c r="K34" s="57"/>
      <c r="M34" s="17"/>
      <c r="AJ34" s="100"/>
      <c r="AK34" s="92"/>
      <c r="AL34" s="106" t="str">
        <f t="shared" si="2"/>
        <v xml:space="preserve">- </v>
      </c>
      <c r="AP34" s="122">
        <v>34506.517</v>
      </c>
      <c r="AQ34" s="7" t="s">
        <v>80</v>
      </c>
      <c r="AR34" s="107">
        <v>22355.411</v>
      </c>
      <c r="AS34" s="106">
        <f t="shared" si="0"/>
        <v>64.786054761771524</v>
      </c>
      <c r="AV34" s="7">
        <v>637072.73699999996</v>
      </c>
    </row>
    <row r="35" spans="2:49">
      <c r="M35" s="17"/>
      <c r="AJ35" s="101">
        <v>344725.75599999999</v>
      </c>
      <c r="AK35" s="96">
        <v>417280.54599999997</v>
      </c>
      <c r="AL35" s="106">
        <f t="shared" si="2"/>
        <v>121.04710446990796</v>
      </c>
      <c r="AM35" s="107">
        <v>4990716.9989999998</v>
      </c>
      <c r="AN35" s="106">
        <v>95.862198264520742</v>
      </c>
      <c r="AP35" s="122">
        <v>3311.7169999999996</v>
      </c>
      <c r="AQ35" s="7" t="s">
        <v>81</v>
      </c>
      <c r="AR35" s="107">
        <v>3461.9670000000001</v>
      </c>
      <c r="AS35" s="106">
        <f t="shared" si="0"/>
        <v>104.53692148211941</v>
      </c>
      <c r="AV35" s="7">
        <v>52768.534999999996</v>
      </c>
    </row>
    <row r="36" spans="2:49">
      <c r="M36" s="17"/>
      <c r="AJ36" s="100"/>
      <c r="AK36" s="93"/>
      <c r="AL36" s="106" t="str">
        <f t="shared" si="2"/>
        <v xml:space="preserve">- </v>
      </c>
      <c r="AP36" s="122">
        <v>5403.6570000000002</v>
      </c>
      <c r="AQ36" s="7" t="s">
        <v>130</v>
      </c>
      <c r="AR36" s="107">
        <v>11273.15</v>
      </c>
      <c r="AS36" s="106">
        <f t="shared" si="0"/>
        <v>208.62075442612289</v>
      </c>
      <c r="AV36" s="7">
        <v>158223.095</v>
      </c>
    </row>
    <row r="37" spans="2:49">
      <c r="M37" s="17"/>
      <c r="AJ37" s="101">
        <v>523581.84700000001</v>
      </c>
      <c r="AK37" s="95">
        <v>628802.99800000002</v>
      </c>
      <c r="AL37" s="106">
        <f t="shared" si="2"/>
        <v>120.09640930121857</v>
      </c>
      <c r="AM37" s="107">
        <v>7659025.0389999999</v>
      </c>
      <c r="AN37" s="106">
        <v>97.542244853501074</v>
      </c>
      <c r="AP37" s="122">
        <v>52330.23</v>
      </c>
      <c r="AQ37" s="7" t="s">
        <v>82</v>
      </c>
      <c r="AR37" s="107">
        <v>72737.823999999993</v>
      </c>
      <c r="AS37" s="106">
        <f t="shared" si="0"/>
        <v>138.99771508743606</v>
      </c>
      <c r="AV37" s="7">
        <v>956793.81200000003</v>
      </c>
    </row>
    <row r="38" spans="2:49">
      <c r="M38" s="17"/>
      <c r="AJ38" s="100" t="s">
        <v>106</v>
      </c>
      <c r="AK38" s="92"/>
      <c r="AL38" s="106" t="str">
        <f t="shared" si="2"/>
        <v xml:space="preserve">- </v>
      </c>
      <c r="AP38" s="122">
        <v>14907.875</v>
      </c>
      <c r="AQ38" s="7" t="s">
        <v>83</v>
      </c>
      <c r="AR38" s="107">
        <v>6131.0020000000004</v>
      </c>
      <c r="AS38" s="106">
        <f t="shared" si="0"/>
        <v>41.12592841032005</v>
      </c>
      <c r="AV38" s="7">
        <v>160000.03999999998</v>
      </c>
    </row>
    <row r="39" spans="2:49">
      <c r="M39" s="17"/>
      <c r="AJ39" s="103">
        <v>8962.1280000000006</v>
      </c>
      <c r="AK39" s="94">
        <v>10493.695</v>
      </c>
      <c r="AL39" s="106">
        <f t="shared" si="2"/>
        <v>117.08932298222028</v>
      </c>
      <c r="AM39" s="107">
        <v>151718.30699999997</v>
      </c>
      <c r="AN39" s="106">
        <v>109.37460314137282</v>
      </c>
      <c r="AP39" s="122">
        <v>14597.565000000001</v>
      </c>
      <c r="AQ39" s="7" t="s">
        <v>84</v>
      </c>
      <c r="AR39" s="107">
        <v>6670.0389999999998</v>
      </c>
      <c r="AS39" s="106">
        <f t="shared" si="0"/>
        <v>45.692819316098266</v>
      </c>
      <c r="AV39" s="7">
        <v>41996.496999999996</v>
      </c>
    </row>
    <row r="40" spans="2:49">
      <c r="M40" s="17"/>
      <c r="AJ40" s="104"/>
      <c r="AK40" s="93"/>
      <c r="AL40" s="106" t="str">
        <f t="shared" si="2"/>
        <v xml:space="preserve">- </v>
      </c>
      <c r="AP40" s="122">
        <v>3102.4</v>
      </c>
      <c r="AQ40" s="7" t="s">
        <v>85</v>
      </c>
      <c r="AR40" s="107">
        <v>2081.3069999999998</v>
      </c>
      <c r="AS40" s="106">
        <f t="shared" si="0"/>
        <v>67.08699716348633</v>
      </c>
      <c r="AV40" s="7">
        <v>74684.312999999995</v>
      </c>
    </row>
    <row r="41" spans="2:49">
      <c r="M41" s="17"/>
      <c r="AJ41" s="105">
        <v>555748.24199999997</v>
      </c>
      <c r="AK41" s="96">
        <v>664782.09900000005</v>
      </c>
      <c r="AL41" s="106">
        <f t="shared" si="2"/>
        <v>119.61928959192282</v>
      </c>
      <c r="AM41" s="107">
        <v>8076004.9070000006</v>
      </c>
      <c r="AN41" s="106">
        <v>98.086592553109909</v>
      </c>
      <c r="AP41" s="126"/>
      <c r="AS41" s="106" t="str">
        <f t="shared" si="0"/>
        <v xml:space="preserve">- </v>
      </c>
    </row>
    <row r="42" spans="2:49">
      <c r="M42" s="17"/>
      <c r="AP42" s="127"/>
      <c r="AS42" s="106" t="str">
        <f t="shared" si="0"/>
        <v xml:space="preserve">- </v>
      </c>
    </row>
    <row r="43" spans="2:49">
      <c r="M43" s="130"/>
      <c r="AP43" s="123">
        <v>555748.24199999997</v>
      </c>
      <c r="AQ43" s="7" t="s">
        <v>86</v>
      </c>
      <c r="AR43" s="107">
        <v>664782.09900000005</v>
      </c>
      <c r="AS43" s="106">
        <f t="shared" si="0"/>
        <v>119.61928959192282</v>
      </c>
      <c r="AU43" s="7">
        <v>8076004.9070000006</v>
      </c>
      <c r="AV43" s="7">
        <v>8233546.1929999981</v>
      </c>
      <c r="AW43" s="106">
        <f>IF(AU43="","- ",IF(AU43="・","- ",IF(AV43=0,"- ",(AU43/AV43*100))))</f>
        <v>98.086592553109909</v>
      </c>
    </row>
    <row r="44" spans="2:49" ht="14.25" thickBot="1">
      <c r="AP44" s="128"/>
      <c r="AS44" s="106" t="str">
        <f t="shared" si="0"/>
        <v xml:space="preserve">- </v>
      </c>
      <c r="AW44" s="106" t="str">
        <f>IF(AU44="","- ",IF(AU44="・","- ",IF(AV44=0,"- ",(AU44/AV44*100))))</f>
        <v xml:space="preserve">- </v>
      </c>
    </row>
    <row r="45" spans="2:49">
      <c r="AP45" s="7">
        <v>127937</v>
      </c>
      <c r="AR45" s="107">
        <v>78195</v>
      </c>
      <c r="AS45" s="106">
        <f t="shared" si="0"/>
        <v>61.119926213683293</v>
      </c>
      <c r="AU45" s="7">
        <v>1820596</v>
      </c>
      <c r="AV45" s="7">
        <v>1224882</v>
      </c>
      <c r="AW45" s="106">
        <f>IF(AU45="","- ",IF(AU45="・","- ",IF(AV45=0,"- ",(AU45/AV45*100))))</f>
        <v>148.63439906864497</v>
      </c>
    </row>
  </sheetData>
  <phoneticPr fontId="10"/>
  <conditionalFormatting sqref="AK1:AK3 AK5">
    <cfRule type="cellIs" dxfId="3" priority="4" stopIfTrue="1" operator="between">
      <formula>0.0001</formula>
      <formula>0.4999</formula>
    </cfRule>
  </conditionalFormatting>
  <conditionalFormatting sqref="AK4">
    <cfRule type="cellIs" dxfId="2" priority="3" stopIfTrue="1" operator="between">
      <formula>0.0001</formula>
      <formula>0.4999</formula>
    </cfRule>
  </conditionalFormatting>
  <conditionalFormatting sqref="AJ1:AJ41">
    <cfRule type="cellIs" dxfId="1" priority="1" stopIfTrue="1" operator="between">
      <formula>0.0001</formula>
      <formula>0.4999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zoomScaleNormal="100" workbookViewId="0">
      <selection activeCell="K22" sqref="K2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99" width="9" style="7" customWidth="1"/>
    <col min="200" max="200" width="12.875" style="7" customWidth="1"/>
    <col min="201" max="201" width="9.125" style="7" bestFit="1" customWidth="1"/>
    <col min="202" max="202" width="9.625" style="7" bestFit="1" customWidth="1"/>
    <col min="203" max="203" width="9.125" style="7" bestFit="1" customWidth="1"/>
    <col min="204" max="204" width="2" style="7" customWidth="1"/>
    <col min="205" max="205" width="9.5" style="7" bestFit="1" customWidth="1"/>
    <col min="206" max="206" width="9.625" style="7" bestFit="1" customWidth="1"/>
    <col min="207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65</v>
      </c>
      <c r="D2" s="70" t="s">
        <v>31</v>
      </c>
      <c r="E2" s="71" t="s">
        <v>66</v>
      </c>
      <c r="F2" s="72" t="s">
        <v>22</v>
      </c>
      <c r="G2" s="68" t="s">
        <v>34</v>
      </c>
      <c r="H2" s="73" t="s">
        <v>65</v>
      </c>
      <c r="I2" s="70" t="s">
        <v>21</v>
      </c>
      <c r="J2" s="71" t="s">
        <v>67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34394.559999999998</v>
      </c>
      <c r="D3" s="9">
        <v>157.45697528674404</v>
      </c>
      <c r="E3" s="10">
        <v>266165.18699999998</v>
      </c>
      <c r="F3" s="9">
        <v>119.34551800601845</v>
      </c>
      <c r="G3" s="16" t="s">
        <v>87</v>
      </c>
      <c r="H3" s="17">
        <v>151771.56899999999</v>
      </c>
      <c r="I3" s="9">
        <v>156.69188698226409</v>
      </c>
      <c r="J3" s="144">
        <v>1285588.8539999998</v>
      </c>
      <c r="K3" s="171">
        <v>112.0658089678852</v>
      </c>
      <c r="M3" s="137"/>
    </row>
    <row r="4" spans="1:13">
      <c r="B4" s="13" t="s">
        <v>1</v>
      </c>
      <c r="C4" s="62">
        <v>4075.5590000000002</v>
      </c>
      <c r="D4" s="14">
        <v>108.21003727490421</v>
      </c>
      <c r="E4" s="141">
        <v>43613.181000000004</v>
      </c>
      <c r="F4" s="143">
        <v>118.06356364507349</v>
      </c>
      <c r="G4" s="16" t="s">
        <v>76</v>
      </c>
      <c r="H4" s="17">
        <v>140128.33100000001</v>
      </c>
      <c r="I4" s="9">
        <v>89.355284791016928</v>
      </c>
      <c r="J4" s="144">
        <v>1373741.598</v>
      </c>
      <c r="K4" s="171">
        <v>107.0672606365696</v>
      </c>
    </row>
    <row r="5" spans="1:13">
      <c r="B5" s="18" t="s">
        <v>2</v>
      </c>
      <c r="C5" s="63">
        <v>14.387</v>
      </c>
      <c r="D5" s="11">
        <v>24.183083439790227</v>
      </c>
      <c r="E5" s="19">
        <v>910.29599999999982</v>
      </c>
      <c r="F5" s="9">
        <v>151.27754724224289</v>
      </c>
      <c r="G5" s="16" t="s">
        <v>77</v>
      </c>
      <c r="H5" s="17">
        <v>101539.493</v>
      </c>
      <c r="I5" s="9">
        <v>112.06564165714148</v>
      </c>
      <c r="J5" s="144">
        <v>1149019.175</v>
      </c>
      <c r="K5" s="171">
        <v>111.62764178107751</v>
      </c>
    </row>
    <row r="6" spans="1:13">
      <c r="B6" s="18" t="s">
        <v>3</v>
      </c>
      <c r="C6" s="63">
        <v>3472.5940000000001</v>
      </c>
      <c r="D6" s="11">
        <v>107.1694994448014</v>
      </c>
      <c r="E6" s="140">
        <v>37520.406000000003</v>
      </c>
      <c r="F6" s="159">
        <v>113.93756902190061</v>
      </c>
      <c r="G6" s="16" t="s">
        <v>128</v>
      </c>
      <c r="H6" s="17">
        <v>79999.341</v>
      </c>
      <c r="I6" s="9">
        <v>3476.0136139194638</v>
      </c>
      <c r="J6" s="20">
        <v>164254.14800000002</v>
      </c>
      <c r="K6" s="21">
        <v>484.24683270032006</v>
      </c>
    </row>
    <row r="7" spans="1:13">
      <c r="B7" s="18" t="s">
        <v>4</v>
      </c>
      <c r="C7" s="63">
        <v>363.57400000000001</v>
      </c>
      <c r="D7" s="11">
        <v>85.093326155898581</v>
      </c>
      <c r="E7" s="19">
        <v>3481.6049999999996</v>
      </c>
      <c r="F7" s="9">
        <v>126.55338090710029</v>
      </c>
      <c r="G7" s="16" t="s">
        <v>138</v>
      </c>
      <c r="H7" s="17">
        <v>73258.822</v>
      </c>
      <c r="I7" s="9">
        <v>98.465678184930354</v>
      </c>
      <c r="J7" s="20">
        <v>639432.47200000007</v>
      </c>
      <c r="K7" s="21">
        <v>115.75350948528578</v>
      </c>
    </row>
    <row r="8" spans="1:13">
      <c r="B8" s="22" t="s">
        <v>5</v>
      </c>
      <c r="C8" s="27">
        <v>225.00399999999999</v>
      </c>
      <c r="D8" s="11">
        <v>572.50012721998883</v>
      </c>
      <c r="E8" s="23">
        <v>1700.8739999999998</v>
      </c>
      <c r="F8" s="9">
        <v>258.91724690143974</v>
      </c>
      <c r="G8" s="16" t="s">
        <v>91</v>
      </c>
      <c r="H8" s="17">
        <v>36344.404999999999</v>
      </c>
      <c r="I8" s="9">
        <v>107.6398409397993</v>
      </c>
      <c r="J8" s="144">
        <v>379586.15599999996</v>
      </c>
      <c r="K8" s="171">
        <v>103.41699150394615</v>
      </c>
    </row>
    <row r="9" spans="1:13">
      <c r="B9" s="13" t="s">
        <v>6</v>
      </c>
      <c r="C9" s="62">
        <v>89721.683999999994</v>
      </c>
      <c r="D9" s="14">
        <v>118.37155045165446</v>
      </c>
      <c r="E9" s="15">
        <v>909899.58600000001</v>
      </c>
      <c r="F9" s="12">
        <v>106.21329324580266</v>
      </c>
      <c r="G9" s="16" t="s">
        <v>93</v>
      </c>
      <c r="H9" s="17">
        <v>33270.366000000002</v>
      </c>
      <c r="I9" s="9">
        <v>296.9950006837862</v>
      </c>
      <c r="J9" s="144">
        <v>211850.78300000002</v>
      </c>
      <c r="K9" s="171">
        <v>207.09405619087627</v>
      </c>
    </row>
    <row r="10" spans="1:13">
      <c r="B10" s="18" t="s">
        <v>7</v>
      </c>
      <c r="C10" s="63">
        <v>45414.87</v>
      </c>
      <c r="D10" s="11">
        <v>124.11394509909208</v>
      </c>
      <c r="E10" s="19">
        <v>419322.48200000002</v>
      </c>
      <c r="F10" s="9">
        <v>108.86907247406982</v>
      </c>
      <c r="G10" s="16" t="s">
        <v>90</v>
      </c>
      <c r="H10" s="17">
        <v>31779.476999999999</v>
      </c>
      <c r="I10" s="9">
        <v>101.14887019340408</v>
      </c>
      <c r="J10" s="20">
        <v>408039.60900000005</v>
      </c>
      <c r="K10" s="21">
        <v>107.81356066652732</v>
      </c>
    </row>
    <row r="11" spans="1:13">
      <c r="B11" s="22" t="s">
        <v>8</v>
      </c>
      <c r="C11" s="61">
        <v>44306.813999999998</v>
      </c>
      <c r="D11" s="11">
        <v>113.0120446955879</v>
      </c>
      <c r="E11" s="10">
        <v>490577.10400000011</v>
      </c>
      <c r="F11" s="9">
        <v>104.0438674168157</v>
      </c>
      <c r="G11" s="16" t="s">
        <v>92</v>
      </c>
      <c r="H11" s="17">
        <v>30757.794000000002</v>
      </c>
      <c r="I11" s="9">
        <v>103.51617083318287</v>
      </c>
      <c r="J11" s="144">
        <v>328904.79800000001</v>
      </c>
      <c r="K11" s="171">
        <v>103.74163689090136</v>
      </c>
    </row>
    <row r="12" spans="1:13">
      <c r="B12" s="24" t="s">
        <v>9</v>
      </c>
      <c r="C12" s="139">
        <v>133055.003</v>
      </c>
      <c r="D12" s="155">
        <v>102.91695359667227</v>
      </c>
      <c r="E12" s="15">
        <v>1404058.5929999999</v>
      </c>
      <c r="F12" s="12">
        <v>106.65275372709154</v>
      </c>
      <c r="G12" s="16" t="s">
        <v>121</v>
      </c>
      <c r="H12" s="17">
        <v>30684.042000000001</v>
      </c>
      <c r="I12" s="9">
        <v>350.92241667691201</v>
      </c>
      <c r="J12" s="20">
        <v>185726.65600000002</v>
      </c>
      <c r="K12" s="21">
        <v>126.30197989075515</v>
      </c>
    </row>
    <row r="13" spans="1:13">
      <c r="B13" s="25" t="s">
        <v>10</v>
      </c>
      <c r="C13" s="63">
        <v>14046.785</v>
      </c>
      <c r="D13" s="11">
        <v>89.833168804012971</v>
      </c>
      <c r="E13" s="19">
        <v>164556.37900000002</v>
      </c>
      <c r="F13" s="9">
        <v>104.66667890433811</v>
      </c>
      <c r="G13" s="16" t="s">
        <v>117</v>
      </c>
      <c r="H13" s="17">
        <v>25744.444</v>
      </c>
      <c r="I13" s="9">
        <v>40.307365289312301</v>
      </c>
      <c r="J13" s="20">
        <v>479244.71600000001</v>
      </c>
      <c r="K13" s="21">
        <v>138.62602504626315</v>
      </c>
    </row>
    <row r="14" spans="1:13">
      <c r="B14" s="25" t="s">
        <v>11</v>
      </c>
      <c r="C14" s="138">
        <v>97177.142999999996</v>
      </c>
      <c r="D14" s="156">
        <v>99.901177374820676</v>
      </c>
      <c r="E14" s="140">
        <v>976538.69700000004</v>
      </c>
      <c r="F14" s="159">
        <v>106.07103023311892</v>
      </c>
      <c r="G14" s="16" t="s">
        <v>127</v>
      </c>
      <c r="H14" s="17">
        <v>22074.633000000002</v>
      </c>
      <c r="I14" s="9">
        <v>551.78954009608174</v>
      </c>
      <c r="J14" s="20">
        <v>55320.218000000001</v>
      </c>
      <c r="K14" s="21">
        <v>400.10459670780023</v>
      </c>
    </row>
    <row r="15" spans="1:13">
      <c r="B15" s="18" t="s">
        <v>12</v>
      </c>
      <c r="C15" s="138">
        <v>66237.069000000003</v>
      </c>
      <c r="D15" s="156">
        <v>104.2676411253111</v>
      </c>
      <c r="E15" s="140">
        <v>670199.58900000004</v>
      </c>
      <c r="F15" s="159">
        <v>105.61205169076784</v>
      </c>
      <c r="G15" s="16" t="s">
        <v>122</v>
      </c>
      <c r="H15" s="17">
        <v>11930.525</v>
      </c>
      <c r="I15" s="9">
        <v>132.0024027141952</v>
      </c>
      <c r="J15" s="20">
        <v>116943.094</v>
      </c>
      <c r="K15" s="21">
        <v>169.85626130783712</v>
      </c>
    </row>
    <row r="16" spans="1:13">
      <c r="B16" s="18" t="s">
        <v>13</v>
      </c>
      <c r="C16" s="63">
        <v>4813.174</v>
      </c>
      <c r="D16" s="11">
        <v>123.16450452068786</v>
      </c>
      <c r="E16" s="140">
        <v>42390.647000000004</v>
      </c>
      <c r="F16" s="159">
        <v>114.41409339874767</v>
      </c>
      <c r="G16" s="26" t="s">
        <v>89</v>
      </c>
      <c r="H16" s="27">
        <v>84360.085999999777</v>
      </c>
      <c r="I16" s="28">
        <v>103.21032854899595</v>
      </c>
      <c r="J16" s="198">
        <v>1017092.427</v>
      </c>
      <c r="K16" s="199">
        <v>117.24315694112933</v>
      </c>
      <c r="L16" s="29"/>
      <c r="M16" s="29"/>
    </row>
    <row r="17" spans="2:13">
      <c r="B17" s="18" t="s">
        <v>14</v>
      </c>
      <c r="C17" s="63">
        <v>6006.241</v>
      </c>
      <c r="D17" s="11">
        <v>83.337174422591318</v>
      </c>
      <c r="E17" s="19">
        <v>68293.695999999996</v>
      </c>
      <c r="F17" s="9">
        <v>100.83526324692735</v>
      </c>
      <c r="G17" s="43"/>
      <c r="H17" s="58"/>
      <c r="I17" s="30"/>
      <c r="J17" s="59"/>
      <c r="K17" s="31"/>
      <c r="L17" s="32">
        <f>H26-SUM(H3:H15)</f>
        <v>84360.085999999777</v>
      </c>
      <c r="M17" s="32">
        <f>J26-SUM(J3:J15)</f>
        <v>1017092.4270000001</v>
      </c>
    </row>
    <row r="18" spans="2:13">
      <c r="B18" s="18" t="s">
        <v>15</v>
      </c>
      <c r="C18" s="63">
        <v>19684.347000000002</v>
      </c>
      <c r="D18" s="11">
        <v>88.722130422207414</v>
      </c>
      <c r="E18" s="19">
        <v>190794.83199999999</v>
      </c>
      <c r="F18" s="9">
        <v>107.90975800926306</v>
      </c>
      <c r="G18" s="33" t="s">
        <v>78</v>
      </c>
      <c r="H18" s="20">
        <v>579872.26800000004</v>
      </c>
      <c r="I18" s="9">
        <v>108.52513671480494</v>
      </c>
      <c r="J18" s="144">
        <v>5999753.3940000003</v>
      </c>
      <c r="K18" s="171">
        <v>112.5534878268563</v>
      </c>
    </row>
    <row r="19" spans="2:13">
      <c r="B19" s="25" t="s">
        <v>16</v>
      </c>
      <c r="C19" s="63">
        <v>11203.528</v>
      </c>
      <c r="D19" s="11">
        <v>121.24676010549476</v>
      </c>
      <c r="E19" s="19">
        <v>133408.69399999999</v>
      </c>
      <c r="F19" s="9">
        <v>99.036447811048518</v>
      </c>
      <c r="G19" s="33" t="s">
        <v>79</v>
      </c>
      <c r="H19" s="20">
        <v>99534.335000000006</v>
      </c>
      <c r="I19" s="9">
        <v>697.21518340065506</v>
      </c>
      <c r="J19" s="20">
        <v>312396.80599999998</v>
      </c>
      <c r="K19" s="21">
        <v>230.11636088292127</v>
      </c>
    </row>
    <row r="20" spans="2:13">
      <c r="B20" s="25" t="s">
        <v>17</v>
      </c>
      <c r="C20" s="61">
        <v>10627.547</v>
      </c>
      <c r="D20" s="11">
        <v>148.97480833464635</v>
      </c>
      <c r="E20" s="10">
        <v>129554.82300000002</v>
      </c>
      <c r="F20" s="9">
        <v>124.68640611421282</v>
      </c>
      <c r="G20" s="34" t="s">
        <v>80</v>
      </c>
      <c r="H20" s="20">
        <v>15440.573</v>
      </c>
      <c r="I20" s="9">
        <v>85.078824479090613</v>
      </c>
      <c r="J20" s="20">
        <v>272659.495</v>
      </c>
      <c r="K20" s="21">
        <v>158.54798974691639</v>
      </c>
    </row>
    <row r="21" spans="2:13">
      <c r="B21" s="13" t="s">
        <v>25</v>
      </c>
      <c r="C21" s="139">
        <v>578335.35</v>
      </c>
      <c r="D21" s="155">
        <v>128.66027567700132</v>
      </c>
      <c r="E21" s="141">
        <v>5039987.0409999993</v>
      </c>
      <c r="F21" s="143">
        <v>123.04998629329494</v>
      </c>
      <c r="G21" s="33" t="s">
        <v>81</v>
      </c>
      <c r="H21" s="20">
        <v>26591.882000000001</v>
      </c>
      <c r="I21" s="9">
        <v>556.44520501221427</v>
      </c>
      <c r="J21" s="20">
        <v>80087.618000000002</v>
      </c>
      <c r="K21" s="21">
        <v>276.21237524806912</v>
      </c>
    </row>
    <row r="22" spans="2:13">
      <c r="B22" s="18" t="s">
        <v>18</v>
      </c>
      <c r="C22" s="63">
        <v>1411.8109999999999</v>
      </c>
      <c r="D22" s="11">
        <v>141.45977575824372</v>
      </c>
      <c r="E22" s="19">
        <v>11589.169</v>
      </c>
      <c r="F22" s="9">
        <v>112.89457608359047</v>
      </c>
      <c r="G22" s="33" t="s">
        <v>82</v>
      </c>
      <c r="H22" s="20">
        <v>112485.071</v>
      </c>
      <c r="I22" s="9">
        <v>123.92561347849751</v>
      </c>
      <c r="J22" s="144">
        <v>895671.13800000004</v>
      </c>
      <c r="K22" s="171">
        <v>128.07231798072203</v>
      </c>
    </row>
    <row r="23" spans="2:13">
      <c r="B23" s="22" t="s">
        <v>19</v>
      </c>
      <c r="C23" s="152">
        <v>576923.53899999999</v>
      </c>
      <c r="D23" s="156">
        <v>128.63179392694079</v>
      </c>
      <c r="E23" s="158">
        <v>5028397.8720000004</v>
      </c>
      <c r="F23" s="159">
        <v>123.07550265053098</v>
      </c>
      <c r="G23" s="33" t="s">
        <v>83</v>
      </c>
      <c r="H23" s="20">
        <v>15106.311</v>
      </c>
      <c r="I23" s="9">
        <v>90.826960465532395</v>
      </c>
      <c r="J23" s="20">
        <v>119277.754</v>
      </c>
      <c r="K23" s="21">
        <v>88.024341107356875</v>
      </c>
    </row>
    <row r="24" spans="2:13">
      <c r="B24" s="35" t="s">
        <v>88</v>
      </c>
      <c r="C24" s="153">
        <v>805187.59600000002</v>
      </c>
      <c r="D24" s="155">
        <v>122.30339432569369</v>
      </c>
      <c r="E24" s="142">
        <v>7397558.4009999996</v>
      </c>
      <c r="F24" s="143">
        <v>117.31030315326289</v>
      </c>
      <c r="G24" s="33" t="s">
        <v>84</v>
      </c>
      <c r="H24" s="20">
        <v>2259.9850000000001</v>
      </c>
      <c r="I24" s="9">
        <v>23.153837989266382</v>
      </c>
      <c r="J24" s="20">
        <v>75719.318000000014</v>
      </c>
      <c r="K24" s="21">
        <v>86.575246103101264</v>
      </c>
    </row>
    <row r="25" spans="2:13" ht="14.25" thickBot="1">
      <c r="B25" s="83" t="s">
        <v>20</v>
      </c>
      <c r="C25" s="65">
        <v>14064.208000000001</v>
      </c>
      <c r="D25" s="84">
        <v>98.477714180083979</v>
      </c>
      <c r="E25" s="179">
        <v>131024.152</v>
      </c>
      <c r="F25" s="201">
        <v>105.07583862148977</v>
      </c>
      <c r="G25" s="36" t="s">
        <v>85</v>
      </c>
      <c r="H25" s="37">
        <v>2352.9029999999998</v>
      </c>
      <c r="I25" s="85">
        <v>40.616502096591852</v>
      </c>
      <c r="J25" s="37">
        <v>39178.809000000001</v>
      </c>
      <c r="K25" s="86">
        <v>61.147210860299516</v>
      </c>
    </row>
    <row r="26" spans="2:13" ht="15" thickTop="1" thickBot="1">
      <c r="B26" s="76" t="s">
        <v>28</v>
      </c>
      <c r="C26" s="154">
        <v>853646.36399999994</v>
      </c>
      <c r="D26" s="157">
        <v>122.9191344853719</v>
      </c>
      <c r="E26" s="160">
        <v>7794747.7400000002</v>
      </c>
      <c r="F26" s="176">
        <v>117.14923770754379</v>
      </c>
      <c r="G26" s="38" t="s">
        <v>86</v>
      </c>
      <c r="H26" s="79">
        <v>853643.32799999998</v>
      </c>
      <c r="I26" s="78">
        <v>122.91869732250444</v>
      </c>
      <c r="J26" s="145">
        <v>7794744.7039999999</v>
      </c>
      <c r="K26" s="193">
        <v>117.14919207873096</v>
      </c>
    </row>
    <row r="28" spans="2:13">
      <c r="B28" s="40" t="s">
        <v>27</v>
      </c>
      <c r="H28" s="42"/>
    </row>
    <row r="29" spans="2:13">
      <c r="B29" s="41"/>
      <c r="H29" s="42"/>
      <c r="J29" s="39"/>
    </row>
    <row r="30" spans="2:13">
      <c r="B30" s="41"/>
      <c r="H30" s="42"/>
      <c r="I30" s="42"/>
      <c r="J30" s="42"/>
    </row>
    <row r="31" spans="2:13">
      <c r="B31" s="41"/>
      <c r="H31" s="42"/>
      <c r="I31" s="42"/>
      <c r="J31" s="42"/>
    </row>
    <row r="32" spans="2:13">
      <c r="B32" s="41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zoomScaleNormal="100" workbookViewId="0">
      <selection activeCell="I26" sqref="I26: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96" width="9" style="7" customWidth="1"/>
    <col min="197" max="197" width="12.875" style="7" customWidth="1"/>
    <col min="198" max="198" width="9.125" style="7" bestFit="1" customWidth="1"/>
    <col min="199" max="199" width="9.625" style="7" bestFit="1" customWidth="1"/>
    <col min="200" max="200" width="9.125" style="7" bestFit="1" customWidth="1"/>
    <col min="201" max="201" width="2" style="7" customWidth="1"/>
    <col min="202" max="202" width="9.5" style="7" bestFit="1" customWidth="1"/>
    <col min="203" max="203" width="9.625" style="7" bestFit="1" customWidth="1"/>
    <col min="204" max="204" width="9.125" style="7" bestFit="1"/>
    <col min="205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68</v>
      </c>
      <c r="D2" s="70" t="s">
        <v>31</v>
      </c>
      <c r="E2" s="71" t="s">
        <v>69</v>
      </c>
      <c r="F2" s="72" t="s">
        <v>22</v>
      </c>
      <c r="G2" s="68" t="s">
        <v>34</v>
      </c>
      <c r="H2" s="73" t="s">
        <v>70</v>
      </c>
      <c r="I2" s="70" t="s">
        <v>21</v>
      </c>
      <c r="J2" s="71" t="s">
        <v>71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21609.966</v>
      </c>
      <c r="D3" s="9">
        <v>153.09613148633412</v>
      </c>
      <c r="E3" s="10">
        <v>287775.15299999999</v>
      </c>
      <c r="F3" s="9">
        <v>121.35449099491962</v>
      </c>
      <c r="G3" s="16" t="s">
        <v>76</v>
      </c>
      <c r="H3" s="17">
        <v>135805.527</v>
      </c>
      <c r="I3" s="9">
        <v>100.3836509953591</v>
      </c>
      <c r="J3" s="144">
        <v>1509547.125</v>
      </c>
      <c r="K3" s="171">
        <v>106.42975807451478</v>
      </c>
      <c r="M3" s="137"/>
    </row>
    <row r="4" spans="1:13">
      <c r="B4" s="13" t="s">
        <v>1</v>
      </c>
      <c r="C4" s="62">
        <v>3513.027</v>
      </c>
      <c r="D4" s="14">
        <v>102.02749406368929</v>
      </c>
      <c r="E4" s="141">
        <v>47126.208000000006</v>
      </c>
      <c r="F4" s="143">
        <v>116.69628592172477</v>
      </c>
      <c r="G4" s="16" t="s">
        <v>77</v>
      </c>
      <c r="H4" s="17">
        <v>108584.867</v>
      </c>
      <c r="I4" s="9">
        <v>90.376713090676546</v>
      </c>
      <c r="J4" s="144">
        <v>1257604.0420000001</v>
      </c>
      <c r="K4" s="171">
        <v>109.40643185748604</v>
      </c>
    </row>
    <row r="5" spans="1:13">
      <c r="B5" s="18" t="s">
        <v>2</v>
      </c>
      <c r="C5" s="63">
        <v>162.94</v>
      </c>
      <c r="D5" s="11">
        <v>349.26691245820109</v>
      </c>
      <c r="E5" s="19">
        <v>1073.2359999999999</v>
      </c>
      <c r="F5" s="9">
        <v>165.52296376723302</v>
      </c>
      <c r="G5" s="16" t="s">
        <v>87</v>
      </c>
      <c r="H5" s="129">
        <v>94839.661999999997</v>
      </c>
      <c r="I5" s="159">
        <v>86.908731806569463</v>
      </c>
      <c r="J5" s="144">
        <v>1380428.5159999998</v>
      </c>
      <c r="K5" s="171">
        <v>109.88059559592639</v>
      </c>
    </row>
    <row r="6" spans="1:13">
      <c r="B6" s="18" t="s">
        <v>3</v>
      </c>
      <c r="C6" s="63">
        <v>2766.2249999999999</v>
      </c>
      <c r="D6" s="11">
        <v>92.691162485851166</v>
      </c>
      <c r="E6" s="140">
        <v>40286.631000000001</v>
      </c>
      <c r="F6" s="159">
        <v>112.17210616940542</v>
      </c>
      <c r="G6" s="16" t="s">
        <v>138</v>
      </c>
      <c r="H6" s="17">
        <v>65914.288</v>
      </c>
      <c r="I6" s="9">
        <v>136.38578987695931</v>
      </c>
      <c r="J6" s="20">
        <v>705346.76</v>
      </c>
      <c r="K6" s="21">
        <v>117.41337370953688</v>
      </c>
    </row>
    <row r="7" spans="1:13">
      <c r="B7" s="18" t="s">
        <v>4</v>
      </c>
      <c r="C7" s="63">
        <v>421.91800000000001</v>
      </c>
      <c r="D7" s="11">
        <v>142.6092423341085</v>
      </c>
      <c r="E7" s="19">
        <v>3903.5229999999997</v>
      </c>
      <c r="F7" s="9">
        <v>128.1123890366504</v>
      </c>
      <c r="G7" s="16" t="s">
        <v>128</v>
      </c>
      <c r="H7" s="17">
        <v>45063.267999999996</v>
      </c>
      <c r="I7" s="9">
        <v>196.88631967816443</v>
      </c>
      <c r="J7" s="20">
        <v>209317.41600000003</v>
      </c>
      <c r="K7" s="21">
        <v>368.4681057449626</v>
      </c>
    </row>
    <row r="8" spans="1:13">
      <c r="B8" s="22" t="s">
        <v>5</v>
      </c>
      <c r="C8" s="27">
        <v>161.94399999999999</v>
      </c>
      <c r="D8" s="11">
        <v>139.17258211443598</v>
      </c>
      <c r="E8" s="23">
        <v>1862.8179999999998</v>
      </c>
      <c r="F8" s="9">
        <v>240.89825160355883</v>
      </c>
      <c r="G8" s="16" t="s">
        <v>91</v>
      </c>
      <c r="H8" s="17">
        <v>34052.845000000001</v>
      </c>
      <c r="I8" s="9">
        <v>91.532735849670274</v>
      </c>
      <c r="J8" s="144">
        <v>413639.00099999993</v>
      </c>
      <c r="K8" s="171">
        <v>102.32328215172934</v>
      </c>
    </row>
    <row r="9" spans="1:13">
      <c r="B9" s="13" t="s">
        <v>6</v>
      </c>
      <c r="C9" s="62">
        <v>86169.043999999994</v>
      </c>
      <c r="D9" s="14">
        <v>105.02616279859886</v>
      </c>
      <c r="E9" s="15">
        <v>996068.63</v>
      </c>
      <c r="F9" s="12">
        <v>106.10953625356065</v>
      </c>
      <c r="G9" s="16" t="s">
        <v>92</v>
      </c>
      <c r="H9" s="17">
        <v>27631.596000000001</v>
      </c>
      <c r="I9" s="9">
        <v>89.804218610948411</v>
      </c>
      <c r="J9" s="144">
        <v>356536.39400000003</v>
      </c>
      <c r="K9" s="171">
        <v>102.50867874524991</v>
      </c>
    </row>
    <row r="10" spans="1:13">
      <c r="B10" s="18" t="s">
        <v>7</v>
      </c>
      <c r="C10" s="63">
        <v>38276.419000000002</v>
      </c>
      <c r="D10" s="11">
        <v>96.298345795382644</v>
      </c>
      <c r="E10" s="19">
        <v>457598.90100000001</v>
      </c>
      <c r="F10" s="9">
        <v>107.69315730226327</v>
      </c>
      <c r="G10" s="16" t="s">
        <v>90</v>
      </c>
      <c r="H10" s="17">
        <v>20945.962</v>
      </c>
      <c r="I10" s="9">
        <v>112.26198283341485</v>
      </c>
      <c r="J10" s="20">
        <v>428985.57100000005</v>
      </c>
      <c r="K10" s="21">
        <v>108.02256023055823</v>
      </c>
    </row>
    <row r="11" spans="1:13">
      <c r="B11" s="22" t="s">
        <v>8</v>
      </c>
      <c r="C11" s="61">
        <v>47892.625</v>
      </c>
      <c r="D11" s="11">
        <v>113.22784027545791</v>
      </c>
      <c r="E11" s="10">
        <v>538469.72900000005</v>
      </c>
      <c r="F11" s="9">
        <v>104.7999088919382</v>
      </c>
      <c r="G11" s="16" t="s">
        <v>121</v>
      </c>
      <c r="H11" s="17">
        <v>15973.624</v>
      </c>
      <c r="I11" s="9">
        <v>185.69617535228059</v>
      </c>
      <c r="J11" s="20">
        <v>201700.28000000003</v>
      </c>
      <c r="K11" s="21">
        <v>129.58437331555004</v>
      </c>
    </row>
    <row r="12" spans="1:13">
      <c r="B12" s="24" t="s">
        <v>9</v>
      </c>
      <c r="C12" s="139">
        <v>128084.204</v>
      </c>
      <c r="D12" s="155">
        <v>93.29331913565558</v>
      </c>
      <c r="E12" s="141">
        <v>1532142.7969999998</v>
      </c>
      <c r="F12" s="143">
        <v>105.39110681563908</v>
      </c>
      <c r="G12" s="16" t="s">
        <v>117</v>
      </c>
      <c r="H12" s="17">
        <v>15708.064</v>
      </c>
      <c r="I12" s="9">
        <v>51.415849849833137</v>
      </c>
      <c r="J12" s="20">
        <v>494952.78</v>
      </c>
      <c r="K12" s="21">
        <v>131.54488784022817</v>
      </c>
    </row>
    <row r="13" spans="1:13">
      <c r="B13" s="25" t="s">
        <v>10</v>
      </c>
      <c r="C13" s="63">
        <v>14503.075999999999</v>
      </c>
      <c r="D13" s="11">
        <v>90.612391734128906</v>
      </c>
      <c r="E13" s="19">
        <v>179059.45500000002</v>
      </c>
      <c r="F13" s="9">
        <v>103.36809325518365</v>
      </c>
      <c r="G13" s="16" t="s">
        <v>119</v>
      </c>
      <c r="H13" s="17">
        <v>12848.097</v>
      </c>
      <c r="I13" s="9">
        <v>126.28121438600301</v>
      </c>
      <c r="J13" s="20">
        <v>117973.878</v>
      </c>
      <c r="K13" s="21">
        <v>109.93051300499424</v>
      </c>
    </row>
    <row r="14" spans="1:13">
      <c r="B14" s="25" t="s">
        <v>11</v>
      </c>
      <c r="C14" s="138">
        <v>91645.335000000006</v>
      </c>
      <c r="D14" s="156">
        <v>95.740705927508017</v>
      </c>
      <c r="E14" s="140">
        <v>1068184.0320000001</v>
      </c>
      <c r="F14" s="159">
        <v>105.0981115917871</v>
      </c>
      <c r="G14" s="16" t="s">
        <v>93</v>
      </c>
      <c r="H14" s="17">
        <v>10193.896000000001</v>
      </c>
      <c r="I14" s="9">
        <v>47.564215145115732</v>
      </c>
      <c r="J14" s="144">
        <v>222044.67900000003</v>
      </c>
      <c r="K14" s="171">
        <v>179.46085724682655</v>
      </c>
    </row>
    <row r="15" spans="1:13">
      <c r="B15" s="18" t="s">
        <v>12</v>
      </c>
      <c r="C15" s="138">
        <v>61956.49</v>
      </c>
      <c r="D15" s="156">
        <v>89.513623232603564</v>
      </c>
      <c r="E15" s="140">
        <v>732156.07900000003</v>
      </c>
      <c r="F15" s="159">
        <v>104.02886784147097</v>
      </c>
      <c r="G15" s="16" t="s">
        <v>122</v>
      </c>
      <c r="H15" s="17">
        <v>6459.6880000000001</v>
      </c>
      <c r="I15" s="9">
        <v>64.443915921169506</v>
      </c>
      <c r="J15" s="20">
        <v>123402.78199999999</v>
      </c>
      <c r="K15" s="21">
        <v>156.45954932246934</v>
      </c>
    </row>
    <row r="16" spans="1:13">
      <c r="B16" s="18" t="s">
        <v>13</v>
      </c>
      <c r="C16" s="63">
        <v>4159.4790000000003</v>
      </c>
      <c r="D16" s="11">
        <v>99.348564388680217</v>
      </c>
      <c r="E16" s="140">
        <v>46550.126000000004</v>
      </c>
      <c r="F16" s="159">
        <v>112.88450285484257</v>
      </c>
      <c r="G16" s="26" t="s">
        <v>89</v>
      </c>
      <c r="H16" s="200">
        <v>74357.353000000236</v>
      </c>
      <c r="I16" s="202">
        <v>90.302824348087171</v>
      </c>
      <c r="J16" s="198">
        <v>1041644.2169999999</v>
      </c>
      <c r="K16" s="199">
        <v>120.20826506534792</v>
      </c>
      <c r="L16" s="29"/>
      <c r="M16" s="29"/>
    </row>
    <row r="17" spans="2:13">
      <c r="B17" s="18" t="s">
        <v>14</v>
      </c>
      <c r="C17" s="63">
        <v>6392.4040000000005</v>
      </c>
      <c r="D17" s="11">
        <v>108.00692673987538</v>
      </c>
      <c r="E17" s="19">
        <v>74686.099999999991</v>
      </c>
      <c r="F17" s="9">
        <v>101.4116054011635</v>
      </c>
      <c r="G17" s="43"/>
      <c r="H17" s="58"/>
      <c r="I17" s="30"/>
      <c r="J17" s="59"/>
      <c r="K17" s="31"/>
      <c r="L17" s="32">
        <f>H26-SUM(H3:H15)</f>
        <v>74357.353000000236</v>
      </c>
      <c r="M17" s="32">
        <f>J26-SUM(J3:J15)</f>
        <v>1041644.2169999983</v>
      </c>
    </row>
    <row r="18" spans="2:13">
      <c r="B18" s="18" t="s">
        <v>15</v>
      </c>
      <c r="C18" s="63">
        <v>18892.710999999999</v>
      </c>
      <c r="D18" s="11">
        <v>117.31763435893808</v>
      </c>
      <c r="E18" s="19">
        <v>209687.54300000001</v>
      </c>
      <c r="F18" s="9">
        <v>108.6951020062275</v>
      </c>
      <c r="G18" s="33" t="s">
        <v>78</v>
      </c>
      <c r="H18" s="144">
        <v>490173.223</v>
      </c>
      <c r="I18" s="159">
        <v>89.739313010046047</v>
      </c>
      <c r="J18" s="144">
        <v>6489926.6170000006</v>
      </c>
      <c r="K18" s="171">
        <v>110.43302439311975</v>
      </c>
    </row>
    <row r="19" spans="2:13">
      <c r="B19" s="25" t="s">
        <v>16</v>
      </c>
      <c r="C19" s="63">
        <v>12966.575999999999</v>
      </c>
      <c r="D19" s="11">
        <v>89.770414367668351</v>
      </c>
      <c r="E19" s="19">
        <v>146375.26999999999</v>
      </c>
      <c r="F19" s="9">
        <v>98.139101029122088</v>
      </c>
      <c r="G19" s="33" t="s">
        <v>79</v>
      </c>
      <c r="H19" s="20">
        <v>59133.074999999997</v>
      </c>
      <c r="I19" s="9">
        <v>166.23248314042456</v>
      </c>
      <c r="J19" s="20">
        <v>371529.88099999999</v>
      </c>
      <c r="K19" s="21">
        <v>216.85231097409971</v>
      </c>
    </row>
    <row r="20" spans="2:13">
      <c r="B20" s="25" t="s">
        <v>17</v>
      </c>
      <c r="C20" s="61">
        <v>8969.2170000000006</v>
      </c>
      <c r="D20" s="11">
        <v>80.660406500986952</v>
      </c>
      <c r="E20" s="10">
        <v>138524.04</v>
      </c>
      <c r="F20" s="9">
        <v>120.43028559124087</v>
      </c>
      <c r="G20" s="34" t="s">
        <v>80</v>
      </c>
      <c r="H20" s="20">
        <v>12462.440999999999</v>
      </c>
      <c r="I20" s="9">
        <v>139.15376024550579</v>
      </c>
      <c r="J20" s="20">
        <v>285121.93599999999</v>
      </c>
      <c r="K20" s="21">
        <v>157.58798546125846</v>
      </c>
    </row>
    <row r="21" spans="2:13">
      <c r="B21" s="13" t="s">
        <v>25</v>
      </c>
      <c r="C21" s="139">
        <v>415158.68800000002</v>
      </c>
      <c r="D21" s="155">
        <v>95.355180853916437</v>
      </c>
      <c r="E21" s="141">
        <v>5455145.7289999994</v>
      </c>
      <c r="F21" s="143">
        <v>120.38896422482861</v>
      </c>
      <c r="G21" s="33" t="s">
        <v>81</v>
      </c>
      <c r="H21" s="20">
        <v>6941.7530000000006</v>
      </c>
      <c r="I21" s="9">
        <v>231.38760168983629</v>
      </c>
      <c r="J21" s="20">
        <v>87029.370999999999</v>
      </c>
      <c r="K21" s="21">
        <v>272.00931983238877</v>
      </c>
    </row>
    <row r="22" spans="2:13">
      <c r="B22" s="18" t="s">
        <v>18</v>
      </c>
      <c r="C22" s="63">
        <v>1248.202</v>
      </c>
      <c r="D22" s="11">
        <v>73.747790287664372</v>
      </c>
      <c r="E22" s="19">
        <v>12837.370999999999</v>
      </c>
      <c r="F22" s="9">
        <v>107.35376722893706</v>
      </c>
      <c r="G22" s="33" t="s">
        <v>82</v>
      </c>
      <c r="H22" s="20">
        <v>81977.137000000002</v>
      </c>
      <c r="I22" s="9">
        <v>110.34665958240959</v>
      </c>
      <c r="J22" s="144">
        <v>977648.27500000002</v>
      </c>
      <c r="K22" s="171">
        <v>126.37016787671438</v>
      </c>
    </row>
    <row r="23" spans="2:13">
      <c r="B23" s="22" t="s">
        <v>19</v>
      </c>
      <c r="C23" s="152">
        <v>413910.48599999998</v>
      </c>
      <c r="D23" s="156">
        <v>95.439506551098987</v>
      </c>
      <c r="E23" s="158">
        <v>5442308.358</v>
      </c>
      <c r="F23" s="159">
        <v>120.42345511004041</v>
      </c>
      <c r="G23" s="33" t="s">
        <v>83</v>
      </c>
      <c r="H23" s="20">
        <v>2670.7</v>
      </c>
      <c r="I23" s="9">
        <v>23.262251376903691</v>
      </c>
      <c r="J23" s="20">
        <v>121948.454</v>
      </c>
      <c r="K23" s="21">
        <v>82.965890694553593</v>
      </c>
    </row>
    <row r="24" spans="2:13">
      <c r="B24" s="35" t="s">
        <v>88</v>
      </c>
      <c r="C24" s="153">
        <v>632924.96299999999</v>
      </c>
      <c r="D24" s="155">
        <v>96.16555293095621</v>
      </c>
      <c r="E24" s="142">
        <v>8030483.3640000001</v>
      </c>
      <c r="F24" s="143">
        <v>115.31196971712578</v>
      </c>
      <c r="G24" s="33" t="s">
        <v>84</v>
      </c>
      <c r="H24" s="20">
        <v>12295.846</v>
      </c>
      <c r="I24" s="9">
        <v>420.64346667104553</v>
      </c>
      <c r="J24" s="20">
        <v>88015.164000000019</v>
      </c>
      <c r="K24" s="21">
        <v>97.379351340880689</v>
      </c>
    </row>
    <row r="25" spans="2:13" ht="14.25" thickBot="1">
      <c r="B25" s="83" t="s">
        <v>20</v>
      </c>
      <c r="C25" s="65">
        <v>13843.808000000001</v>
      </c>
      <c r="D25" s="84">
        <v>104.45043963878237</v>
      </c>
      <c r="E25" s="179">
        <v>144867.96</v>
      </c>
      <c r="F25" s="201">
        <v>105.01575106217675</v>
      </c>
      <c r="G25" s="36" t="s">
        <v>85</v>
      </c>
      <c r="H25" s="37">
        <v>2724.5619999999999</v>
      </c>
      <c r="I25" s="85">
        <v>88.211067169361712</v>
      </c>
      <c r="J25" s="37">
        <v>41903.370999999999</v>
      </c>
      <c r="K25" s="86">
        <v>62.391846330554237</v>
      </c>
    </row>
    <row r="26" spans="2:13" ht="15" thickTop="1" thickBot="1">
      <c r="B26" s="76" t="s">
        <v>28</v>
      </c>
      <c r="C26" s="154">
        <v>668378.73699999996</v>
      </c>
      <c r="D26" s="157">
        <v>97.497949440135585</v>
      </c>
      <c r="E26" s="160">
        <v>8463126.477</v>
      </c>
      <c r="F26" s="176">
        <v>115.31367946751077</v>
      </c>
      <c r="G26" s="38" t="s">
        <v>86</v>
      </c>
      <c r="H26" s="145">
        <v>668378.73699999996</v>
      </c>
      <c r="I26" s="157">
        <v>97.497949440135585</v>
      </c>
      <c r="J26" s="145">
        <v>8463123.4409999996</v>
      </c>
      <c r="K26" s="193">
        <v>115.31363810072605</v>
      </c>
    </row>
    <row r="28" spans="2:13">
      <c r="B28" s="40" t="s">
        <v>27</v>
      </c>
    </row>
    <row r="29" spans="2:13">
      <c r="B29" s="41"/>
    </row>
    <row r="30" spans="2:13">
      <c r="B30" s="41"/>
    </row>
    <row r="31" spans="2:13">
      <c r="B31" s="41"/>
      <c r="H31" s="42"/>
      <c r="I31" s="42"/>
      <c r="J31" s="42"/>
    </row>
    <row r="32" spans="2:13">
      <c r="B32" s="41"/>
      <c r="H32" s="42"/>
      <c r="I32" s="42"/>
      <c r="J32" s="42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zoomScaleNormal="100" workbookViewId="0">
      <selection activeCell="K26" sqref="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92" width="9" style="7" customWidth="1"/>
    <col min="193" max="193" width="12.875" style="7" customWidth="1"/>
    <col min="194" max="194" width="9.125" style="7" bestFit="1" customWidth="1"/>
    <col min="195" max="195" width="9.625" style="7" bestFit="1" customWidth="1"/>
    <col min="196" max="196" width="9.125" style="7" bestFit="1" customWidth="1"/>
    <col min="197" max="197" width="2" style="7" customWidth="1"/>
    <col min="198" max="198" width="9.5" style="7" bestFit="1" customWidth="1"/>
    <col min="199" max="199" width="9.625" style="7" bestFit="1" customWidth="1"/>
    <col min="200" max="200" width="9.125" style="7" bestFit="1"/>
    <col min="201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72</v>
      </c>
      <c r="D2" s="70" t="s">
        <v>31</v>
      </c>
      <c r="E2" s="71" t="s">
        <v>73</v>
      </c>
      <c r="F2" s="72" t="s">
        <v>22</v>
      </c>
      <c r="G2" s="68" t="s">
        <v>34</v>
      </c>
      <c r="H2" s="73" t="s">
        <v>74</v>
      </c>
      <c r="I2" s="70" t="s">
        <v>21</v>
      </c>
      <c r="J2" s="71" t="s">
        <v>75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22311.975999999999</v>
      </c>
      <c r="D3" s="9">
        <v>79.329811700292268</v>
      </c>
      <c r="E3" s="10">
        <v>310087.12900000002</v>
      </c>
      <c r="F3" s="9">
        <v>116.89862934946689</v>
      </c>
      <c r="G3" s="16" t="s">
        <v>76</v>
      </c>
      <c r="H3" s="17">
        <v>146840.68</v>
      </c>
      <c r="I3" s="9">
        <v>101.61794338137939</v>
      </c>
      <c r="J3" s="144">
        <v>1656387.8049999999</v>
      </c>
      <c r="K3" s="171">
        <v>105.98485371615038</v>
      </c>
      <c r="M3" s="137"/>
    </row>
    <row r="4" spans="1:13">
      <c r="B4" s="13" t="s">
        <v>1</v>
      </c>
      <c r="C4" s="62">
        <v>5421.7569999999996</v>
      </c>
      <c r="D4" s="14">
        <v>84.296251011965722</v>
      </c>
      <c r="E4" s="141">
        <v>52547.965000000004</v>
      </c>
      <c r="F4" s="143">
        <v>112.24497163104073</v>
      </c>
      <c r="G4" s="16" t="s">
        <v>87</v>
      </c>
      <c r="H4" s="17">
        <v>132295.052</v>
      </c>
      <c r="I4" s="9">
        <v>103.29651657298436</v>
      </c>
      <c r="J4" s="144">
        <v>1512723.5679999997</v>
      </c>
      <c r="K4" s="171">
        <v>109.27147931307104</v>
      </c>
    </row>
    <row r="5" spans="1:13">
      <c r="B5" s="18" t="s">
        <v>2</v>
      </c>
      <c r="C5" s="63">
        <v>30.574999999999999</v>
      </c>
      <c r="D5" s="11">
        <v>20.595744107562659</v>
      </c>
      <c r="E5" s="19">
        <v>1103.8109999999999</v>
      </c>
      <c r="F5" s="9">
        <v>138.5228476339158</v>
      </c>
      <c r="G5" s="16" t="s">
        <v>138</v>
      </c>
      <c r="H5" s="17">
        <v>115571.924</v>
      </c>
      <c r="I5" s="9">
        <v>219.08563741921148</v>
      </c>
      <c r="J5" s="20">
        <v>820918.68400000001</v>
      </c>
      <c r="K5" s="21">
        <v>125.62070602995934</v>
      </c>
    </row>
    <row r="6" spans="1:13">
      <c r="B6" s="18" t="s">
        <v>3</v>
      </c>
      <c r="C6" s="63">
        <v>4868.2659999999996</v>
      </c>
      <c r="D6" s="11">
        <v>82.168973590397215</v>
      </c>
      <c r="E6" s="140">
        <v>45154.896999999997</v>
      </c>
      <c r="F6" s="159">
        <v>107.92352137746244</v>
      </c>
      <c r="G6" s="16" t="s">
        <v>77</v>
      </c>
      <c r="H6" s="17">
        <v>81873.31</v>
      </c>
      <c r="I6" s="9">
        <v>79.34587490185983</v>
      </c>
      <c r="J6" s="144">
        <v>1339477.3520000002</v>
      </c>
      <c r="K6" s="171">
        <v>106.93026288289673</v>
      </c>
    </row>
    <row r="7" spans="1:13">
      <c r="B7" s="18" t="s">
        <v>4</v>
      </c>
      <c r="C7" s="63">
        <v>413.69200000000001</v>
      </c>
      <c r="D7" s="11">
        <v>149.50867542943465</v>
      </c>
      <c r="E7" s="19">
        <v>4317.2150000000001</v>
      </c>
      <c r="F7" s="9">
        <v>129.89367421930027</v>
      </c>
      <c r="G7" s="16" t="s">
        <v>128</v>
      </c>
      <c r="H7" s="17">
        <v>75710.995999999999</v>
      </c>
      <c r="I7" s="9">
        <v>1255.1468217318743</v>
      </c>
      <c r="J7" s="20">
        <v>285028.41200000001</v>
      </c>
      <c r="K7" s="21">
        <v>453.58149565603753</v>
      </c>
    </row>
    <row r="8" spans="1:13">
      <c r="B8" s="22" t="s">
        <v>5</v>
      </c>
      <c r="C8" s="27">
        <v>109.224</v>
      </c>
      <c r="D8" s="11">
        <v>133.30729611638637</v>
      </c>
      <c r="E8" s="23">
        <v>1972.0419999999997</v>
      </c>
      <c r="F8" s="9">
        <v>230.59047209236519</v>
      </c>
      <c r="G8" s="16" t="s">
        <v>90</v>
      </c>
      <c r="H8" s="17">
        <v>52515.374000000003</v>
      </c>
      <c r="I8" s="9">
        <v>167.85626147021603</v>
      </c>
      <c r="J8" s="20">
        <v>481500.94500000007</v>
      </c>
      <c r="K8" s="21">
        <v>112.3920762457946</v>
      </c>
    </row>
    <row r="9" spans="1:13">
      <c r="B9" s="13" t="s">
        <v>6</v>
      </c>
      <c r="C9" s="62">
        <v>93189.707999999999</v>
      </c>
      <c r="D9" s="14">
        <v>104.90366331741994</v>
      </c>
      <c r="E9" s="15">
        <v>1089258.338</v>
      </c>
      <c r="F9" s="12">
        <v>106.0052863947497</v>
      </c>
      <c r="G9" s="16" t="s">
        <v>91</v>
      </c>
      <c r="H9" s="17">
        <v>41588.25</v>
      </c>
      <c r="I9" s="9">
        <v>101.69623945275876</v>
      </c>
      <c r="J9" s="144">
        <v>455227.25099999993</v>
      </c>
      <c r="K9" s="171">
        <v>102.26567657731734</v>
      </c>
    </row>
    <row r="10" spans="1:13">
      <c r="B10" s="18" t="s">
        <v>7</v>
      </c>
      <c r="C10" s="63">
        <v>41567.498</v>
      </c>
      <c r="D10" s="11">
        <v>97.251980707152669</v>
      </c>
      <c r="E10" s="19">
        <v>499166.39900000003</v>
      </c>
      <c r="F10" s="9">
        <v>106.73886350411641</v>
      </c>
      <c r="G10" s="16" t="s">
        <v>92</v>
      </c>
      <c r="H10" s="17">
        <v>37901.726000000002</v>
      </c>
      <c r="I10" s="9">
        <v>79.797248425628823</v>
      </c>
      <c r="J10" s="144">
        <v>394438.12000000005</v>
      </c>
      <c r="K10" s="171">
        <v>99.779830166553239</v>
      </c>
    </row>
    <row r="11" spans="1:13">
      <c r="B11" s="22" t="s">
        <v>8</v>
      </c>
      <c r="C11" s="61">
        <v>51622.21</v>
      </c>
      <c r="D11" s="11">
        <v>111.99929514193589</v>
      </c>
      <c r="E11" s="10">
        <v>590091.93900000001</v>
      </c>
      <c r="F11" s="9">
        <v>105.39257090889298</v>
      </c>
      <c r="G11" s="16" t="s">
        <v>127</v>
      </c>
      <c r="H11" s="17">
        <v>25588.512999999999</v>
      </c>
      <c r="I11" s="9">
        <v>953.95663364594407</v>
      </c>
      <c r="J11" s="20">
        <v>87217.932000000001</v>
      </c>
      <c r="K11" s="21">
        <v>459.0729643299955</v>
      </c>
    </row>
    <row r="12" spans="1:13">
      <c r="B12" s="24" t="s">
        <v>9</v>
      </c>
      <c r="C12" s="62">
        <v>123990.235</v>
      </c>
      <c r="D12" s="14">
        <v>88.45510347704375</v>
      </c>
      <c r="E12" s="141">
        <v>1656133.0319999999</v>
      </c>
      <c r="F12" s="143">
        <v>103.90173510811907</v>
      </c>
      <c r="G12" s="16" t="s">
        <v>117</v>
      </c>
      <c r="H12" s="17">
        <v>24620.268</v>
      </c>
      <c r="I12" s="9">
        <v>47.446979444850946</v>
      </c>
      <c r="J12" s="20">
        <v>519573.04800000001</v>
      </c>
      <c r="K12" s="21">
        <v>121.35259584810636</v>
      </c>
    </row>
    <row r="13" spans="1:13">
      <c r="B13" s="25" t="s">
        <v>10</v>
      </c>
      <c r="C13" s="63">
        <v>12543.204</v>
      </c>
      <c r="D13" s="11">
        <v>89.723663764697349</v>
      </c>
      <c r="E13" s="19">
        <v>191602.65900000001</v>
      </c>
      <c r="F13" s="9">
        <v>102.34917421227617</v>
      </c>
      <c r="G13" s="16" t="s">
        <v>93</v>
      </c>
      <c r="H13" s="17">
        <v>18223.47</v>
      </c>
      <c r="I13" s="9">
        <v>118.22855976181805</v>
      </c>
      <c r="J13" s="144">
        <v>240268.14900000003</v>
      </c>
      <c r="K13" s="171">
        <v>172.67773907924553</v>
      </c>
    </row>
    <row r="14" spans="1:13">
      <c r="B14" s="25" t="s">
        <v>11</v>
      </c>
      <c r="C14" s="63">
        <v>84081.777000000002</v>
      </c>
      <c r="D14" s="11">
        <v>82.287742920360031</v>
      </c>
      <c r="E14" s="140">
        <v>1152265.8090000001</v>
      </c>
      <c r="F14" s="159">
        <v>103.01436853665061</v>
      </c>
      <c r="G14" s="16" t="s">
        <v>121</v>
      </c>
      <c r="H14" s="17">
        <v>15628.59</v>
      </c>
      <c r="I14" s="9">
        <v>134.52085597068265</v>
      </c>
      <c r="J14" s="20">
        <v>217328.87000000002</v>
      </c>
      <c r="K14" s="21">
        <v>129.92724419109868</v>
      </c>
    </row>
    <row r="15" spans="1:13">
      <c r="B15" s="18" t="s">
        <v>12</v>
      </c>
      <c r="C15" s="63">
        <v>56284.728999999999</v>
      </c>
      <c r="D15" s="11">
        <v>84.048977322779379</v>
      </c>
      <c r="E15" s="140">
        <v>788440.80800000008</v>
      </c>
      <c r="F15" s="159">
        <v>102.29295514002608</v>
      </c>
      <c r="G15" s="16" t="s">
        <v>97</v>
      </c>
      <c r="H15" s="17">
        <v>14499.284</v>
      </c>
      <c r="I15" s="9">
        <v>92.204042997186363</v>
      </c>
      <c r="J15" s="20">
        <v>102867.05699999999</v>
      </c>
      <c r="K15" s="21">
        <v>104.81655584463778</v>
      </c>
    </row>
    <row r="16" spans="1:13">
      <c r="B16" s="18" t="s">
        <v>13</v>
      </c>
      <c r="C16" s="63">
        <v>4451.4809999999998</v>
      </c>
      <c r="D16" s="11">
        <v>107.86641905222535</v>
      </c>
      <c r="E16" s="140">
        <v>51001.607000000004</v>
      </c>
      <c r="F16" s="159">
        <v>112.42799654596809</v>
      </c>
      <c r="G16" s="26" t="s">
        <v>89</v>
      </c>
      <c r="H16" s="27">
        <v>64000.805000000051</v>
      </c>
      <c r="I16" s="28">
        <v>75.091195643413911</v>
      </c>
      <c r="J16" s="198">
        <v>1197024.4900000002</v>
      </c>
      <c r="K16" s="199">
        <v>115.18475678463508</v>
      </c>
      <c r="L16" s="29"/>
      <c r="M16" s="29"/>
    </row>
    <row r="17" spans="2:13">
      <c r="B17" s="18" t="s">
        <v>14</v>
      </c>
      <c r="C17" s="63">
        <v>5657.6040000000003</v>
      </c>
      <c r="D17" s="11">
        <v>148.19295664856168</v>
      </c>
      <c r="E17" s="19">
        <v>80343.703999999998</v>
      </c>
      <c r="F17" s="9">
        <v>103.71716597454075</v>
      </c>
      <c r="G17" s="43"/>
      <c r="H17" s="58"/>
      <c r="I17" s="30"/>
      <c r="J17" s="59"/>
      <c r="K17" s="31"/>
      <c r="L17" s="32">
        <f>H26-SUM(H3:H15)</f>
        <v>64000.805000000051</v>
      </c>
      <c r="M17" s="32">
        <f>J26-SUM(J3:J15)</f>
        <v>1197024.4899999984</v>
      </c>
    </row>
    <row r="18" spans="2:13">
      <c r="B18" s="18" t="s">
        <v>15</v>
      </c>
      <c r="C18" s="63">
        <v>17525.231</v>
      </c>
      <c r="D18" s="11">
        <v>65.819813752475383</v>
      </c>
      <c r="E18" s="19">
        <v>227212.774</v>
      </c>
      <c r="F18" s="9">
        <v>103.49512635506997</v>
      </c>
      <c r="G18" s="33" t="s">
        <v>78</v>
      </c>
      <c r="H18" s="20">
        <v>554440.424</v>
      </c>
      <c r="I18" s="9">
        <v>95.778279802024073</v>
      </c>
      <c r="J18" s="144">
        <v>7044367.0410000002</v>
      </c>
      <c r="K18" s="171">
        <v>109.11893697225877</v>
      </c>
    </row>
    <row r="19" spans="2:13">
      <c r="B19" s="25" t="s">
        <v>16</v>
      </c>
      <c r="C19" s="63">
        <v>14869.146000000001</v>
      </c>
      <c r="D19" s="11">
        <v>80.769216980304975</v>
      </c>
      <c r="E19" s="19">
        <v>161244.416</v>
      </c>
      <c r="F19" s="9">
        <v>96.230715547205193</v>
      </c>
      <c r="G19" s="33" t="s">
        <v>79</v>
      </c>
      <c r="H19" s="20">
        <v>89600.676000000007</v>
      </c>
      <c r="I19" s="9">
        <v>438.20650668174295</v>
      </c>
      <c r="J19" s="20">
        <v>461130.55700000003</v>
      </c>
      <c r="K19" s="21">
        <v>240.45311076926149</v>
      </c>
    </row>
    <row r="20" spans="2:13">
      <c r="B20" s="25" t="s">
        <v>17</v>
      </c>
      <c r="C20" s="61">
        <v>12496.108</v>
      </c>
      <c r="D20" s="11">
        <v>222.99999500324432</v>
      </c>
      <c r="E20" s="10">
        <v>151020.14800000002</v>
      </c>
      <c r="F20" s="9">
        <v>125.19504858793356</v>
      </c>
      <c r="G20" s="34" t="s">
        <v>80</v>
      </c>
      <c r="H20" s="20">
        <v>13579.717000000001</v>
      </c>
      <c r="I20" s="9">
        <v>62.688659057483612</v>
      </c>
      <c r="J20" s="20">
        <v>298701.65299999999</v>
      </c>
      <c r="K20" s="21">
        <v>147.4408147857155</v>
      </c>
    </row>
    <row r="21" spans="2:13">
      <c r="B21" s="13" t="s">
        <v>25</v>
      </c>
      <c r="C21" s="62">
        <v>587204.65800000005</v>
      </c>
      <c r="D21" s="14">
        <v>127.80607259120134</v>
      </c>
      <c r="E21" s="141">
        <v>6042350.3869999992</v>
      </c>
      <c r="F21" s="143">
        <v>121.07178964887646</v>
      </c>
      <c r="G21" s="33" t="s">
        <v>81</v>
      </c>
      <c r="H21" s="20">
        <v>26434.503999999997</v>
      </c>
      <c r="I21" s="9">
        <v>591.03598355397821</v>
      </c>
      <c r="J21" s="20">
        <v>113463.875</v>
      </c>
      <c r="K21" s="21">
        <v>311.13639963971269</v>
      </c>
    </row>
    <row r="22" spans="2:13">
      <c r="B22" s="18" t="s">
        <v>18</v>
      </c>
      <c r="C22" s="63">
        <v>904.94799999999998</v>
      </c>
      <c r="D22" s="11">
        <v>74.317268383699513</v>
      </c>
      <c r="E22" s="19">
        <v>13742.319</v>
      </c>
      <c r="F22" s="9">
        <v>104.30057206116507</v>
      </c>
      <c r="G22" s="33" t="s">
        <v>82</v>
      </c>
      <c r="H22" s="20">
        <v>138103.916</v>
      </c>
      <c r="I22" s="9">
        <v>196.29284817408978</v>
      </c>
      <c r="J22" s="144">
        <v>1115752.1910000001</v>
      </c>
      <c r="K22" s="171">
        <v>132.1989783574009</v>
      </c>
    </row>
    <row r="23" spans="2:13">
      <c r="B23" s="22" t="s">
        <v>19</v>
      </c>
      <c r="C23" s="61">
        <v>586299.71</v>
      </c>
      <c r="D23" s="11">
        <v>127.94821095556279</v>
      </c>
      <c r="E23" s="158">
        <v>6028608.068</v>
      </c>
      <c r="F23" s="159">
        <v>121.11618352394949</v>
      </c>
      <c r="G23" s="33" t="s">
        <v>83</v>
      </c>
      <c r="H23" s="20">
        <v>19512.387999999999</v>
      </c>
      <c r="I23" s="9">
        <v>79.512139642904188</v>
      </c>
      <c r="J23" s="20">
        <v>141460.842</v>
      </c>
      <c r="K23" s="21">
        <v>82.47176542338471</v>
      </c>
    </row>
    <row r="24" spans="2:13">
      <c r="B24" s="35" t="s">
        <v>88</v>
      </c>
      <c r="C24" s="64">
        <v>809806.35800000001</v>
      </c>
      <c r="D24" s="14">
        <v>116.53764723093248</v>
      </c>
      <c r="E24" s="142">
        <v>8840289.7219999991</v>
      </c>
      <c r="F24" s="143">
        <v>115.42317301464561</v>
      </c>
      <c r="G24" s="33" t="s">
        <v>84</v>
      </c>
      <c r="H24" s="20">
        <v>3379.3270000000002</v>
      </c>
      <c r="I24" s="9">
        <v>37.88634814196039</v>
      </c>
      <c r="J24" s="20">
        <v>91394.491000000024</v>
      </c>
      <c r="K24" s="21">
        <v>92.035565652911018</v>
      </c>
    </row>
    <row r="25" spans="2:13" ht="14.25" thickBot="1">
      <c r="B25" s="83" t="s">
        <v>20</v>
      </c>
      <c r="C25" s="65">
        <v>14739.907999999999</v>
      </c>
      <c r="D25" s="84">
        <v>107.04740145168512</v>
      </c>
      <c r="E25" s="179">
        <v>159607.86799999999</v>
      </c>
      <c r="F25" s="201">
        <v>105.20013777902228</v>
      </c>
      <c r="G25" s="36" t="s">
        <v>85</v>
      </c>
      <c r="H25" s="37">
        <v>1807.29</v>
      </c>
      <c r="I25" s="85">
        <v>24.076279318357635</v>
      </c>
      <c r="J25" s="37">
        <v>43710.661</v>
      </c>
      <c r="K25" s="86">
        <v>58.53991577745532</v>
      </c>
    </row>
    <row r="26" spans="2:13" ht="15" thickTop="1" thickBot="1">
      <c r="B26" s="76" t="s">
        <v>28</v>
      </c>
      <c r="C26" s="77">
        <v>846858.24199999997</v>
      </c>
      <c r="D26" s="78">
        <v>114.939934130049</v>
      </c>
      <c r="E26" s="160">
        <v>9309984.7190000005</v>
      </c>
      <c r="F26" s="176">
        <v>115.27958224654407</v>
      </c>
      <c r="G26" s="38" t="s">
        <v>86</v>
      </c>
      <c r="H26" s="79">
        <v>846858.24199999997</v>
      </c>
      <c r="I26" s="78">
        <v>114.939934130049</v>
      </c>
      <c r="J26" s="145">
        <v>9309981.6830000002</v>
      </c>
      <c r="K26" s="193">
        <v>115.27954465369913</v>
      </c>
      <c r="M26" s="39"/>
    </row>
    <row r="28" spans="2:13">
      <c r="B28" s="40" t="s">
        <v>27</v>
      </c>
    </row>
    <row r="29" spans="2:13">
      <c r="B29" s="41"/>
    </row>
    <row r="30" spans="2:13">
      <c r="B30" s="41"/>
    </row>
    <row r="31" spans="2:13">
      <c r="B31" s="41"/>
      <c r="H31" s="39"/>
      <c r="I31" s="39"/>
      <c r="J31" s="39"/>
    </row>
    <row r="32" spans="2:13">
      <c r="B32" s="41"/>
      <c r="H32" s="42"/>
      <c r="I32" s="42"/>
      <c r="J32" s="42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I20" sqref="I20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4" width="9" style="7" customWidth="1"/>
    <col min="15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8" t="s">
        <v>33</v>
      </c>
      <c r="C2" s="69" t="s">
        <v>35</v>
      </c>
      <c r="D2" s="70" t="s">
        <v>31</v>
      </c>
      <c r="E2" s="71" t="s">
        <v>36</v>
      </c>
      <c r="F2" s="72" t="s">
        <v>22</v>
      </c>
      <c r="G2" s="68" t="s">
        <v>34</v>
      </c>
      <c r="H2" s="73" t="s">
        <v>38</v>
      </c>
      <c r="I2" s="70" t="s">
        <v>21</v>
      </c>
      <c r="J2" s="71" t="s">
        <v>37</v>
      </c>
      <c r="K2" s="74" t="s">
        <v>23</v>
      </c>
      <c r="M2" s="8" t="s">
        <v>26</v>
      </c>
    </row>
    <row r="3" spans="1:13" ht="14.25" customHeight="1" thickTop="1">
      <c r="B3" s="22" t="s">
        <v>0</v>
      </c>
      <c r="C3" s="61">
        <v>17588.323</v>
      </c>
      <c r="D3" s="9">
        <v>55.895198491048035</v>
      </c>
      <c r="E3" s="10">
        <v>43073.728999999999</v>
      </c>
      <c r="F3" s="9">
        <v>78.787341523251641</v>
      </c>
      <c r="G3" s="16" t="s">
        <v>87</v>
      </c>
      <c r="H3" s="17">
        <v>126723.39599999999</v>
      </c>
      <c r="I3" s="9">
        <v>124.63546767338123</v>
      </c>
      <c r="J3" s="20">
        <v>237662.65100000001</v>
      </c>
      <c r="K3" s="21">
        <v>107.10031765214137</v>
      </c>
      <c r="M3" s="137"/>
    </row>
    <row r="4" spans="1:13">
      <c r="B4" s="13" t="s">
        <v>1</v>
      </c>
      <c r="C4" s="62">
        <v>3254.9189999999999</v>
      </c>
      <c r="D4" s="14">
        <v>130.08031210460396</v>
      </c>
      <c r="E4" s="15">
        <v>6300.4560000000001</v>
      </c>
      <c r="F4" s="12">
        <v>136.90470861615873</v>
      </c>
      <c r="G4" s="16" t="s">
        <v>76</v>
      </c>
      <c r="H4" s="17">
        <v>104969.84</v>
      </c>
      <c r="I4" s="9">
        <v>100.29785344452102</v>
      </c>
      <c r="J4" s="20">
        <v>245146.50300000003</v>
      </c>
      <c r="K4" s="21">
        <v>109.69757145130075</v>
      </c>
    </row>
    <row r="5" spans="1:13">
      <c r="B5" s="18" t="s">
        <v>2</v>
      </c>
      <c r="C5" s="63">
        <v>89.081000000000003</v>
      </c>
      <c r="D5" s="11">
        <v>222.40780965221086</v>
      </c>
      <c r="E5" s="19">
        <v>115.471</v>
      </c>
      <c r="F5" s="9">
        <v>140.94892827498657</v>
      </c>
      <c r="G5" s="16" t="s">
        <v>77</v>
      </c>
      <c r="H5" s="17">
        <v>95203.736000000004</v>
      </c>
      <c r="I5" s="9">
        <v>117.18470481032384</v>
      </c>
      <c r="J5" s="20">
        <v>224925.745</v>
      </c>
      <c r="K5" s="21">
        <v>120.5986187307015</v>
      </c>
    </row>
    <row r="6" spans="1:13">
      <c r="B6" s="18" t="s">
        <v>3</v>
      </c>
      <c r="C6" s="138">
        <v>2787.3229999999999</v>
      </c>
      <c r="D6" s="156">
        <v>124.18961962815153</v>
      </c>
      <c r="E6" s="140">
        <v>5310.8429999999998</v>
      </c>
      <c r="F6" s="159">
        <v>128.46132597486911</v>
      </c>
      <c r="G6" s="16" t="s">
        <v>138</v>
      </c>
      <c r="H6" s="17">
        <v>86491.755000000005</v>
      </c>
      <c r="I6" s="9">
        <v>103.23342633981132</v>
      </c>
      <c r="J6" s="20">
        <v>123302.371</v>
      </c>
      <c r="K6" s="21">
        <v>117.21161143769025</v>
      </c>
    </row>
    <row r="7" spans="1:13">
      <c r="B7" s="18" t="s">
        <v>4</v>
      </c>
      <c r="C7" s="63">
        <v>265.00099999999998</v>
      </c>
      <c r="D7" s="11">
        <v>121.68512600102856</v>
      </c>
      <c r="E7" s="19">
        <v>636.29099999999994</v>
      </c>
      <c r="F7" s="9">
        <v>164.86187473118557</v>
      </c>
      <c r="G7" s="16" t="s">
        <v>117</v>
      </c>
      <c r="H7" s="17">
        <v>61579.94</v>
      </c>
      <c r="I7" s="9">
        <v>174.70416234847707</v>
      </c>
      <c r="J7" s="20">
        <v>100594.45</v>
      </c>
      <c r="K7" s="21">
        <v>220.03828133621352</v>
      </c>
    </row>
    <row r="8" spans="1:13">
      <c r="B8" s="22" t="s">
        <v>5</v>
      </c>
      <c r="C8" s="27">
        <v>113.514</v>
      </c>
      <c r="D8" s="114" t="s">
        <v>137</v>
      </c>
      <c r="E8" s="23">
        <v>237.851</v>
      </c>
      <c r="F8" s="9" t="s">
        <v>136</v>
      </c>
      <c r="G8" s="16" t="s">
        <v>90</v>
      </c>
      <c r="H8" s="17">
        <v>53544.256999999998</v>
      </c>
      <c r="I8" s="9">
        <v>55.199304257382686</v>
      </c>
      <c r="J8" s="20">
        <v>69739.063999999998</v>
      </c>
      <c r="K8" s="21">
        <v>67.924576449664471</v>
      </c>
    </row>
    <row r="9" spans="1:13">
      <c r="B9" s="13" t="s">
        <v>6</v>
      </c>
      <c r="C9" s="62">
        <v>91227.168999999994</v>
      </c>
      <c r="D9" s="14">
        <v>115.27480810312404</v>
      </c>
      <c r="E9" s="15">
        <v>175826.46899999998</v>
      </c>
      <c r="F9" s="12">
        <v>119.85800845597063</v>
      </c>
      <c r="G9" s="16" t="s">
        <v>91</v>
      </c>
      <c r="H9" s="17">
        <v>30201.7</v>
      </c>
      <c r="I9" s="9">
        <v>61.004156237848271</v>
      </c>
      <c r="J9" s="20">
        <v>75755.402000000002</v>
      </c>
      <c r="K9" s="21">
        <v>91.145095520527775</v>
      </c>
    </row>
    <row r="10" spans="1:13">
      <c r="B10" s="18" t="s">
        <v>7</v>
      </c>
      <c r="C10" s="63">
        <v>42061.51</v>
      </c>
      <c r="D10" s="11">
        <v>120.1812128192006</v>
      </c>
      <c r="E10" s="19">
        <v>78497.768000000011</v>
      </c>
      <c r="F10" s="9">
        <v>118.01486674795542</v>
      </c>
      <c r="G10" s="16" t="s">
        <v>92</v>
      </c>
      <c r="H10" s="17">
        <v>23106.781999999999</v>
      </c>
      <c r="I10" s="9">
        <v>136.06640682376283</v>
      </c>
      <c r="J10" s="20">
        <v>57001.173999999999</v>
      </c>
      <c r="K10" s="21">
        <v>123.95428286171838</v>
      </c>
    </row>
    <row r="11" spans="1:13">
      <c r="B11" s="22" t="s">
        <v>8</v>
      </c>
      <c r="C11" s="61">
        <v>49165.659</v>
      </c>
      <c r="D11" s="11">
        <v>111.38458184831043</v>
      </c>
      <c r="E11" s="10">
        <v>97328.701000000001</v>
      </c>
      <c r="F11" s="9">
        <v>121.38701954721276</v>
      </c>
      <c r="G11" s="16" t="s">
        <v>93</v>
      </c>
      <c r="H11" s="17">
        <v>11251.29</v>
      </c>
      <c r="I11" s="9">
        <v>232.66022763568571</v>
      </c>
      <c r="J11" s="20">
        <v>31273.286</v>
      </c>
      <c r="K11" s="21">
        <v>202.39142375074937</v>
      </c>
    </row>
    <row r="12" spans="1:13">
      <c r="B12" s="24" t="s">
        <v>9</v>
      </c>
      <c r="C12" s="139">
        <v>130096.577</v>
      </c>
      <c r="D12" s="155">
        <v>109.69578770161506</v>
      </c>
      <c r="E12" s="141">
        <v>253974.19200000001</v>
      </c>
      <c r="F12" s="143">
        <v>111.49141536636797</v>
      </c>
      <c r="G12" s="16" t="s">
        <v>97</v>
      </c>
      <c r="H12" s="17">
        <v>8437.6049999999996</v>
      </c>
      <c r="I12" s="9">
        <v>239.98768028703691</v>
      </c>
      <c r="J12" s="20">
        <v>17265.609</v>
      </c>
      <c r="K12" s="21">
        <v>297.21193536242822</v>
      </c>
    </row>
    <row r="13" spans="1:13">
      <c r="B13" s="25" t="s">
        <v>10</v>
      </c>
      <c r="C13" s="63">
        <v>14144.679</v>
      </c>
      <c r="D13" s="11">
        <v>89.588457577936765</v>
      </c>
      <c r="E13" s="19">
        <v>32611.32</v>
      </c>
      <c r="F13" s="9">
        <v>103.179348791596</v>
      </c>
      <c r="G13" s="16" t="s">
        <v>121</v>
      </c>
      <c r="H13" s="17">
        <v>7946.9589999999998</v>
      </c>
      <c r="I13" s="9">
        <v>106.84653937459613</v>
      </c>
      <c r="J13" s="20">
        <v>22543.004000000001</v>
      </c>
      <c r="K13" s="21">
        <v>133.10754122610192</v>
      </c>
    </row>
    <row r="14" spans="1:13">
      <c r="B14" s="25" t="s">
        <v>11</v>
      </c>
      <c r="C14" s="138">
        <v>94051.077999999994</v>
      </c>
      <c r="D14" s="156">
        <v>108.50006658747542</v>
      </c>
      <c r="E14" s="140">
        <v>176966.94799999997</v>
      </c>
      <c r="F14" s="159">
        <v>108.53914245839771</v>
      </c>
      <c r="G14" s="16" t="s">
        <v>119</v>
      </c>
      <c r="H14" s="17">
        <v>7595.7359999999999</v>
      </c>
      <c r="I14" s="9">
        <v>161.08755339834133</v>
      </c>
      <c r="J14" s="20">
        <v>16749.271000000001</v>
      </c>
      <c r="K14" s="21">
        <v>137.75671155236117</v>
      </c>
    </row>
    <row r="15" spans="1:13">
      <c r="B15" s="18" t="s">
        <v>12</v>
      </c>
      <c r="C15" s="63">
        <v>66528.684999999998</v>
      </c>
      <c r="D15" s="11">
        <v>115.90708740464373</v>
      </c>
      <c r="E15" s="19">
        <v>122683.606</v>
      </c>
      <c r="F15" s="9">
        <v>110.55868977204474</v>
      </c>
      <c r="G15" s="16" t="s">
        <v>122</v>
      </c>
      <c r="H15" s="17">
        <v>6481.7359999999999</v>
      </c>
      <c r="I15" s="9">
        <v>920.44364121683509</v>
      </c>
      <c r="J15" s="20">
        <v>18156.195</v>
      </c>
      <c r="K15" s="21">
        <v>104.78322553769937</v>
      </c>
    </row>
    <row r="16" spans="1:13">
      <c r="B16" s="18" t="s">
        <v>13</v>
      </c>
      <c r="C16" s="138">
        <v>4533.0910000000003</v>
      </c>
      <c r="D16" s="156">
        <v>153.61478874408792</v>
      </c>
      <c r="E16" s="140">
        <v>8305.8810000000012</v>
      </c>
      <c r="F16" s="159">
        <v>147.77940734021902</v>
      </c>
      <c r="G16" s="26" t="s">
        <v>89</v>
      </c>
      <c r="H16" s="27">
        <v>109271.35100000002</v>
      </c>
      <c r="I16" s="28">
        <v>153.36706440695613</v>
      </c>
      <c r="J16" s="23">
        <v>194000.29600000009</v>
      </c>
      <c r="K16" s="50">
        <v>122.30372919766496</v>
      </c>
      <c r="L16" s="29"/>
      <c r="M16" s="29"/>
    </row>
    <row r="17" spans="2:13">
      <c r="B17" s="18" t="s">
        <v>14</v>
      </c>
      <c r="C17" s="63">
        <v>6525.5810000000001</v>
      </c>
      <c r="D17" s="11">
        <v>86.134242090775686</v>
      </c>
      <c r="E17" s="19">
        <v>12060.958000000001</v>
      </c>
      <c r="F17" s="9">
        <v>83.734393384869634</v>
      </c>
      <c r="G17" s="43"/>
      <c r="H17" s="58"/>
      <c r="I17" s="30"/>
      <c r="J17" s="59"/>
      <c r="K17" s="31"/>
      <c r="L17" s="32"/>
      <c r="M17" s="32"/>
    </row>
    <row r="18" spans="2:13">
      <c r="B18" s="18" t="s">
        <v>15</v>
      </c>
      <c r="C18" s="63">
        <v>15993.652</v>
      </c>
      <c r="D18" s="11">
        <v>87.115508123395585</v>
      </c>
      <c r="E18" s="19">
        <v>33082.264000000003</v>
      </c>
      <c r="F18" s="9">
        <v>105.96336916366928</v>
      </c>
      <c r="G18" s="33" t="s">
        <v>78</v>
      </c>
      <c r="H18" s="20">
        <v>586977.31799999997</v>
      </c>
      <c r="I18" s="9">
        <v>106.66636149580073</v>
      </c>
      <c r="J18" s="20">
        <v>1125343.1710000001</v>
      </c>
      <c r="K18" s="21">
        <v>117.32674481165652</v>
      </c>
    </row>
    <row r="19" spans="2:13">
      <c r="B19" s="25" t="s">
        <v>16</v>
      </c>
      <c r="C19" s="63">
        <v>12786.300999999999</v>
      </c>
      <c r="D19" s="11">
        <v>123.79885454383674</v>
      </c>
      <c r="E19" s="19">
        <v>22421.907999999999</v>
      </c>
      <c r="F19" s="9">
        <v>116.94100437203222</v>
      </c>
      <c r="G19" s="33" t="s">
        <v>79</v>
      </c>
      <c r="H19" s="20">
        <v>11010.761</v>
      </c>
      <c r="I19" s="9">
        <v>120.99791878183186</v>
      </c>
      <c r="J19" s="20">
        <v>23989.457000000002</v>
      </c>
      <c r="K19" s="21">
        <v>72.188788637787198</v>
      </c>
    </row>
    <row r="20" spans="2:13">
      <c r="B20" s="25" t="s">
        <v>17</v>
      </c>
      <c r="C20" s="61">
        <v>9114.5189999999984</v>
      </c>
      <c r="D20" s="11">
        <v>157.2053163210324</v>
      </c>
      <c r="E20" s="10">
        <v>21974.015999999996</v>
      </c>
      <c r="F20" s="9">
        <v>157.26513734888985</v>
      </c>
      <c r="G20" s="34" t="s">
        <v>80</v>
      </c>
      <c r="H20" s="144">
        <v>51733.796000000002</v>
      </c>
      <c r="I20" s="159">
        <v>230.95100278415489</v>
      </c>
      <c r="J20" s="20">
        <v>74089.206999999995</v>
      </c>
      <c r="K20" s="21">
        <v>130.19382675031517</v>
      </c>
    </row>
    <row r="21" spans="2:13">
      <c r="B21" s="13" t="s">
        <v>24</v>
      </c>
      <c r="C21" s="62">
        <v>514026.50400000002</v>
      </c>
      <c r="D21" s="14">
        <v>116.06143702914227</v>
      </c>
      <c r="E21" s="15">
        <v>931307.05</v>
      </c>
      <c r="F21" s="12">
        <v>118.24357240906554</v>
      </c>
      <c r="G21" s="33" t="s">
        <v>81</v>
      </c>
      <c r="H21" s="20">
        <v>1136.9369999999999</v>
      </c>
      <c r="I21" s="9">
        <v>40.848334341125117</v>
      </c>
      <c r="J21" s="20">
        <v>4598.9040000000005</v>
      </c>
      <c r="K21" s="21">
        <v>75.453344774348949</v>
      </c>
    </row>
    <row r="22" spans="2:13">
      <c r="B22" s="18" t="s">
        <v>18</v>
      </c>
      <c r="C22" s="63">
        <v>905.23199999999997</v>
      </c>
      <c r="D22" s="11">
        <v>78.543304012230521</v>
      </c>
      <c r="E22" s="19">
        <v>1804.5119999999999</v>
      </c>
      <c r="F22" s="9">
        <v>84.134592072331486</v>
      </c>
      <c r="G22" s="33" t="s">
        <v>82</v>
      </c>
      <c r="H22" s="20">
        <v>85606.463000000003</v>
      </c>
      <c r="I22" s="9">
        <v>115.15688975306833</v>
      </c>
      <c r="J22" s="20">
        <v>158344.28700000001</v>
      </c>
      <c r="K22" s="21">
        <v>125.00613270556701</v>
      </c>
    </row>
    <row r="23" spans="2:13">
      <c r="B23" s="22" t="s">
        <v>19</v>
      </c>
      <c r="C23" s="61">
        <v>513121.272</v>
      </c>
      <c r="D23" s="11">
        <v>116.15932425214098</v>
      </c>
      <c r="E23" s="10">
        <v>929502.53799999994</v>
      </c>
      <c r="F23" s="9">
        <v>118.33670953388153</v>
      </c>
      <c r="G23" s="33" t="s">
        <v>83</v>
      </c>
      <c r="H23" s="20">
        <v>15470.21</v>
      </c>
      <c r="I23" s="9">
        <v>140.32159240622866</v>
      </c>
      <c r="J23" s="20">
        <v>21601.212</v>
      </c>
      <c r="K23" s="21">
        <v>83.297196204020409</v>
      </c>
    </row>
    <row r="24" spans="2:13">
      <c r="B24" s="35" t="s">
        <v>88</v>
      </c>
      <c r="C24" s="64">
        <v>738605.16899999999</v>
      </c>
      <c r="D24" s="14">
        <v>114.84531494669703</v>
      </c>
      <c r="E24" s="142">
        <v>1367408.1669999999</v>
      </c>
      <c r="F24" s="143">
        <v>117.20183225842422</v>
      </c>
      <c r="G24" s="33" t="s">
        <v>84</v>
      </c>
      <c r="H24" s="20">
        <v>13621.305</v>
      </c>
      <c r="I24" s="9">
        <v>188.64662476767666</v>
      </c>
      <c r="J24" s="20">
        <v>20291.344000000001</v>
      </c>
      <c r="K24" s="21">
        <v>93.002320779004407</v>
      </c>
    </row>
    <row r="25" spans="2:13" ht="14.25" thickBot="1">
      <c r="B25" s="83" t="s">
        <v>20</v>
      </c>
      <c r="C25" s="65">
        <v>13139.43</v>
      </c>
      <c r="D25" s="84">
        <v>124.73440576666289</v>
      </c>
      <c r="E25" s="55">
        <v>23633.125</v>
      </c>
      <c r="F25" s="87">
        <v>121.22004278404235</v>
      </c>
      <c r="G25" s="36" t="s">
        <v>85</v>
      </c>
      <c r="H25" s="37">
        <v>3776.1320000000001</v>
      </c>
      <c r="I25" s="85">
        <v>47.37813949187467</v>
      </c>
      <c r="J25" s="37">
        <v>5857.4390000000003</v>
      </c>
      <c r="K25" s="86">
        <v>52.900308229350671</v>
      </c>
    </row>
    <row r="26" spans="2:13" ht="15" thickTop="1" thickBot="1">
      <c r="B26" s="76" t="s">
        <v>28</v>
      </c>
      <c r="C26" s="77">
        <v>769332.92200000002</v>
      </c>
      <c r="D26" s="78">
        <v>112.28990679176208</v>
      </c>
      <c r="E26" s="80">
        <v>1434115.0210000002</v>
      </c>
      <c r="F26" s="81">
        <v>115.57249190009196</v>
      </c>
      <c r="G26" s="38" t="s">
        <v>86</v>
      </c>
      <c r="H26" s="79">
        <v>769332.92200000002</v>
      </c>
      <c r="I26" s="78">
        <v>112.28990679176208</v>
      </c>
      <c r="J26" s="79">
        <v>1434115.0210000002</v>
      </c>
      <c r="K26" s="82">
        <v>115.57249190009196</v>
      </c>
    </row>
    <row r="28" spans="2:13">
      <c r="B28" s="40" t="s">
        <v>27</v>
      </c>
      <c r="H28" s="42"/>
      <c r="I28" s="42"/>
      <c r="J28" s="42"/>
    </row>
    <row r="29" spans="2:13">
      <c r="B29" s="41"/>
      <c r="H29" s="42"/>
      <c r="I29" s="42"/>
      <c r="J29" s="42"/>
    </row>
    <row r="30" spans="2:13">
      <c r="B30" s="41"/>
    </row>
    <row r="31" spans="2:13">
      <c r="B31" s="41"/>
      <c r="H31" s="42"/>
    </row>
    <row r="32" spans="2:13">
      <c r="B32" s="41"/>
      <c r="H32" s="42"/>
    </row>
    <row r="33" spans="2:8">
      <c r="B33" s="41"/>
      <c r="H33" s="42"/>
    </row>
    <row r="34" spans="2:8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K26" sqref="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4" width="9" style="7" customWidth="1"/>
    <col min="15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146" t="s">
        <v>39</v>
      </c>
      <c r="D2" s="147" t="s">
        <v>31</v>
      </c>
      <c r="E2" s="148" t="s">
        <v>40</v>
      </c>
      <c r="F2" s="149" t="s">
        <v>22</v>
      </c>
      <c r="G2" s="68" t="s">
        <v>34</v>
      </c>
      <c r="H2" s="150" t="s">
        <v>41</v>
      </c>
      <c r="I2" s="147" t="s">
        <v>21</v>
      </c>
      <c r="J2" s="148" t="s">
        <v>42</v>
      </c>
      <c r="K2" s="151" t="s">
        <v>23</v>
      </c>
      <c r="M2" s="8" t="s">
        <v>26</v>
      </c>
    </row>
    <row r="3" spans="1:13" ht="14.25" thickTop="1">
      <c r="B3" s="22" t="s">
        <v>0</v>
      </c>
      <c r="C3" s="61">
        <v>39716.209000000003</v>
      </c>
      <c r="D3" s="9">
        <v>144.10264411141011</v>
      </c>
      <c r="E3" s="10">
        <v>82789.937999999995</v>
      </c>
      <c r="F3" s="9">
        <v>100.67857826029379</v>
      </c>
      <c r="G3" s="16" t="s">
        <v>76</v>
      </c>
      <c r="H3" s="17">
        <v>163808.981</v>
      </c>
      <c r="I3" s="9">
        <v>116.84567124468062</v>
      </c>
      <c r="J3" s="20">
        <v>408955.48400000005</v>
      </c>
      <c r="K3" s="21">
        <v>112.45314012349168</v>
      </c>
      <c r="M3" s="137"/>
    </row>
    <row r="4" spans="1:13">
      <c r="B4" s="13" t="s">
        <v>1</v>
      </c>
      <c r="C4" s="62">
        <v>3525.6709999999998</v>
      </c>
      <c r="D4" s="14">
        <v>125.63575629377706</v>
      </c>
      <c r="E4" s="15">
        <v>9826.1270000000004</v>
      </c>
      <c r="F4" s="12">
        <v>132.63605143285849</v>
      </c>
      <c r="G4" s="16" t="s">
        <v>77</v>
      </c>
      <c r="H4" s="17">
        <v>138054.20499999999</v>
      </c>
      <c r="I4" s="9">
        <v>117.8668773572177</v>
      </c>
      <c r="J4" s="20">
        <v>362979.94999999995</v>
      </c>
      <c r="K4" s="21">
        <v>119.54484911151006</v>
      </c>
    </row>
    <row r="5" spans="1:13">
      <c r="B5" s="18" t="s">
        <v>2</v>
      </c>
      <c r="C5" s="63">
        <v>67.662999999999997</v>
      </c>
      <c r="D5" s="11">
        <v>137.27252439593437</v>
      </c>
      <c r="E5" s="19">
        <v>183.13400000000001</v>
      </c>
      <c r="F5" s="9">
        <v>139.56788476927181</v>
      </c>
      <c r="G5" s="16" t="s">
        <v>87</v>
      </c>
      <c r="H5" s="17">
        <v>124467.833</v>
      </c>
      <c r="I5" s="9">
        <v>104.18291691499159</v>
      </c>
      <c r="J5" s="144">
        <v>362129.32899999997</v>
      </c>
      <c r="K5" s="21">
        <v>106.07898724630476</v>
      </c>
    </row>
    <row r="6" spans="1:13">
      <c r="B6" s="18" t="s">
        <v>3</v>
      </c>
      <c r="C6" s="63">
        <v>2938.6289999999999</v>
      </c>
      <c r="D6" s="11">
        <v>124.13829374684755</v>
      </c>
      <c r="E6" s="140">
        <v>8249.4719999999998</v>
      </c>
      <c r="F6" s="159">
        <v>126.88727289954285</v>
      </c>
      <c r="G6" s="16" t="s">
        <v>117</v>
      </c>
      <c r="H6" s="17">
        <v>72568.502999999997</v>
      </c>
      <c r="I6" s="9">
        <v>153.15388598172368</v>
      </c>
      <c r="J6" s="20">
        <v>173162.95299999998</v>
      </c>
      <c r="K6" s="21">
        <v>185.99766215795796</v>
      </c>
    </row>
    <row r="7" spans="1:13">
      <c r="B7" s="18" t="s">
        <v>4</v>
      </c>
      <c r="C7" s="63">
        <v>298.69099999999997</v>
      </c>
      <c r="D7" s="11">
        <v>115.10782772228387</v>
      </c>
      <c r="E7" s="19">
        <v>934.98199999999997</v>
      </c>
      <c r="F7" s="9">
        <v>144.85918177001187</v>
      </c>
      <c r="G7" s="16" t="s">
        <v>138</v>
      </c>
      <c r="H7" s="17">
        <v>61821.16</v>
      </c>
      <c r="I7" s="9">
        <v>102.95567849533383</v>
      </c>
      <c r="J7" s="20">
        <v>185123.53100000002</v>
      </c>
      <c r="K7" s="21">
        <v>112.03125019195244</v>
      </c>
    </row>
    <row r="8" spans="1:13">
      <c r="B8" s="22" t="s">
        <v>5</v>
      </c>
      <c r="C8" s="27">
        <v>220.68799999999999</v>
      </c>
      <c r="D8" s="11">
        <v>169.41725585930001</v>
      </c>
      <c r="E8" s="23">
        <v>458.53899999999999</v>
      </c>
      <c r="F8" s="9">
        <v>352.01016405272412</v>
      </c>
      <c r="G8" s="16" t="s">
        <v>91</v>
      </c>
      <c r="H8" s="17">
        <v>46204.402999999998</v>
      </c>
      <c r="I8" s="9">
        <v>94.783061017324926</v>
      </c>
      <c r="J8" s="20">
        <v>121959.80499999999</v>
      </c>
      <c r="K8" s="21">
        <v>92.48999317115468</v>
      </c>
    </row>
    <row r="9" spans="1:13">
      <c r="B9" s="13" t="s">
        <v>6</v>
      </c>
      <c r="C9" s="62">
        <v>91143.835999999996</v>
      </c>
      <c r="D9" s="14">
        <v>97.204630235241936</v>
      </c>
      <c r="E9" s="15">
        <v>266970.30499999999</v>
      </c>
      <c r="F9" s="12">
        <v>111.02457601059538</v>
      </c>
      <c r="G9" s="16" t="s">
        <v>90</v>
      </c>
      <c r="H9" s="17">
        <v>43948.781000000003</v>
      </c>
      <c r="I9" s="9">
        <v>121.03360498305456</v>
      </c>
      <c r="J9" s="20">
        <v>113687.845</v>
      </c>
      <c r="K9" s="21">
        <v>81.80008628277497</v>
      </c>
    </row>
    <row r="10" spans="1:13">
      <c r="B10" s="18" t="s">
        <v>7</v>
      </c>
      <c r="C10" s="63">
        <v>36833.042999999998</v>
      </c>
      <c r="D10" s="11">
        <v>86.768717691158088</v>
      </c>
      <c r="E10" s="19">
        <v>115330.81100000002</v>
      </c>
      <c r="F10" s="9">
        <v>105.84223265723021</v>
      </c>
      <c r="G10" s="16" t="s">
        <v>92</v>
      </c>
      <c r="H10" s="129">
        <v>29340.25</v>
      </c>
      <c r="I10" s="159">
        <v>66.863988957645333</v>
      </c>
      <c r="J10" s="144">
        <v>86341.423999999999</v>
      </c>
      <c r="K10" s="171">
        <v>96.077816361955868</v>
      </c>
    </row>
    <row r="11" spans="1:13">
      <c r="B11" s="22" t="s">
        <v>8</v>
      </c>
      <c r="C11" s="61">
        <v>54310.792999999998</v>
      </c>
      <c r="D11" s="11">
        <v>105.83756690411141</v>
      </c>
      <c r="E11" s="10">
        <v>151639.49400000001</v>
      </c>
      <c r="F11" s="9">
        <v>115.31896054074522</v>
      </c>
      <c r="G11" s="16" t="s">
        <v>93</v>
      </c>
      <c r="H11" s="17">
        <v>20144.386999999999</v>
      </c>
      <c r="I11" s="9">
        <v>197.97254028954697</v>
      </c>
      <c r="J11" s="20">
        <v>51417.672999999995</v>
      </c>
      <c r="K11" s="21">
        <v>200.63689684412597</v>
      </c>
    </row>
    <row r="12" spans="1:13">
      <c r="B12" s="24" t="s">
        <v>9</v>
      </c>
      <c r="C12" s="62">
        <v>158272.41800000001</v>
      </c>
      <c r="D12" s="14">
        <v>100.96288427091061</v>
      </c>
      <c r="E12" s="141">
        <v>412246.61</v>
      </c>
      <c r="F12" s="143">
        <v>107.19954000422638</v>
      </c>
      <c r="G12" s="16" t="s">
        <v>122</v>
      </c>
      <c r="H12" s="17">
        <v>19647.833999999999</v>
      </c>
      <c r="I12" s="9">
        <v>28632.809676479155</v>
      </c>
      <c r="J12" s="20">
        <v>37804.028999999995</v>
      </c>
      <c r="K12" s="21">
        <v>217.31440439176643</v>
      </c>
    </row>
    <row r="13" spans="1:13">
      <c r="B13" s="25" t="s">
        <v>10</v>
      </c>
      <c r="C13" s="63">
        <v>18678.740000000002</v>
      </c>
      <c r="D13" s="11">
        <v>122.58936977397209</v>
      </c>
      <c r="E13" s="19">
        <v>51290.06</v>
      </c>
      <c r="F13" s="9">
        <v>109.49289712359145</v>
      </c>
      <c r="G13" s="16" t="s">
        <v>97</v>
      </c>
      <c r="H13" s="17">
        <v>15289.013999999999</v>
      </c>
      <c r="I13" s="9">
        <v>196.05243670169037</v>
      </c>
      <c r="J13" s="20">
        <v>32554.623</v>
      </c>
      <c r="K13" s="21">
        <v>239.23814903147664</v>
      </c>
    </row>
    <row r="14" spans="1:13">
      <c r="B14" s="25" t="s">
        <v>11</v>
      </c>
      <c r="C14" s="63">
        <v>104956.943</v>
      </c>
      <c r="D14" s="11">
        <v>98.000530204286434</v>
      </c>
      <c r="E14" s="140">
        <v>281923.89099999995</v>
      </c>
      <c r="F14" s="159">
        <v>104.3610991524109</v>
      </c>
      <c r="G14" s="16" t="s">
        <v>121</v>
      </c>
      <c r="H14" s="17">
        <v>13272.788</v>
      </c>
      <c r="I14" s="9">
        <v>69.790881662262066</v>
      </c>
      <c r="J14" s="20">
        <v>35815.792000000001</v>
      </c>
      <c r="K14" s="21">
        <v>99.615949580730842</v>
      </c>
      <c r="L14" s="29"/>
    </row>
    <row r="15" spans="1:13">
      <c r="B15" s="18" t="s">
        <v>12</v>
      </c>
      <c r="C15" s="63">
        <v>71455.218999999997</v>
      </c>
      <c r="D15" s="11">
        <v>97.989378754590959</v>
      </c>
      <c r="E15" s="19">
        <v>194138.82500000001</v>
      </c>
      <c r="F15" s="9">
        <v>105.57429736355989</v>
      </c>
      <c r="G15" s="16" t="s">
        <v>119</v>
      </c>
      <c r="H15" s="17">
        <v>12208</v>
      </c>
      <c r="I15" s="9">
        <v>122.95242119986578</v>
      </c>
      <c r="J15" s="20">
        <v>28957.271000000001</v>
      </c>
      <c r="K15" s="21">
        <v>131.10174508521331</v>
      </c>
    </row>
    <row r="16" spans="1:13">
      <c r="B16" s="18" t="s">
        <v>13</v>
      </c>
      <c r="C16" s="63">
        <v>3783.6570000000002</v>
      </c>
      <c r="D16" s="11">
        <v>94.299238808551706</v>
      </c>
      <c r="E16" s="140">
        <v>12089.538</v>
      </c>
      <c r="F16" s="159">
        <v>125.50319204497357</v>
      </c>
      <c r="G16" s="26" t="s">
        <v>89</v>
      </c>
      <c r="H16" s="27">
        <v>64921.039000000223</v>
      </c>
      <c r="I16" s="28">
        <v>145.88861555342609</v>
      </c>
      <c r="J16" s="23">
        <v>224077.12099999981</v>
      </c>
      <c r="K16" s="50">
        <v>62.331203268017333</v>
      </c>
      <c r="M16" s="39"/>
    </row>
    <row r="17" spans="2:13">
      <c r="B17" s="18" t="s">
        <v>14</v>
      </c>
      <c r="C17" s="63">
        <v>7983.3779999999997</v>
      </c>
      <c r="D17" s="11">
        <v>91.910571782637589</v>
      </c>
      <c r="E17" s="19">
        <v>20044.335999999999</v>
      </c>
      <c r="F17" s="9">
        <v>86.810138616715491</v>
      </c>
      <c r="G17" s="43"/>
      <c r="H17" s="58"/>
      <c r="I17" s="30"/>
      <c r="J17" s="59"/>
      <c r="K17" s="31"/>
      <c r="L17" s="1"/>
      <c r="M17" s="32"/>
    </row>
    <row r="18" spans="2:13">
      <c r="B18" s="18" t="s">
        <v>15</v>
      </c>
      <c r="C18" s="63">
        <v>21243.373</v>
      </c>
      <c r="D18" s="11">
        <v>100.96105940952387</v>
      </c>
      <c r="E18" s="19">
        <v>54325.637000000002</v>
      </c>
      <c r="F18" s="9">
        <v>103.94937953232876</v>
      </c>
      <c r="G18" s="33" t="s">
        <v>78</v>
      </c>
      <c r="H18" s="144">
        <v>689974.76300000004</v>
      </c>
      <c r="I18" s="159">
        <v>114.65728863585245</v>
      </c>
      <c r="J18" s="144">
        <v>1815317.9340000001</v>
      </c>
      <c r="K18" s="171">
        <v>116.29760963237337</v>
      </c>
      <c r="M18" s="42"/>
    </row>
    <row r="19" spans="2:13">
      <c r="B19" s="25" t="s">
        <v>16</v>
      </c>
      <c r="C19" s="63">
        <v>17953.423999999999</v>
      </c>
      <c r="D19" s="11">
        <v>72.295670995740721</v>
      </c>
      <c r="E19" s="19">
        <v>40375.331999999995</v>
      </c>
      <c r="F19" s="9">
        <v>91.747471949023378</v>
      </c>
      <c r="G19" s="33" t="s">
        <v>79</v>
      </c>
      <c r="H19" s="20">
        <v>29086.16</v>
      </c>
      <c r="I19" s="9">
        <v>637.64379571132861</v>
      </c>
      <c r="J19" s="20">
        <v>53075.616999999998</v>
      </c>
      <c r="K19" s="21">
        <v>140.43746549135037</v>
      </c>
    </row>
    <row r="20" spans="2:13">
      <c r="B20" s="25" t="s">
        <v>17</v>
      </c>
      <c r="C20" s="61">
        <v>16683.311000000002</v>
      </c>
      <c r="D20" s="11">
        <v>173.88478125352088</v>
      </c>
      <c r="E20" s="10">
        <v>38657.326999999997</v>
      </c>
      <c r="F20" s="9">
        <v>164.03121645873867</v>
      </c>
      <c r="G20" s="34" t="s">
        <v>80</v>
      </c>
      <c r="H20" s="20">
        <v>19796.803</v>
      </c>
      <c r="I20" s="9">
        <v>121.32711997304386</v>
      </c>
      <c r="J20" s="20">
        <v>93886.01</v>
      </c>
      <c r="K20" s="21">
        <v>128.21800549283657</v>
      </c>
    </row>
    <row r="21" spans="2:13">
      <c r="B21" s="13" t="s">
        <v>24</v>
      </c>
      <c r="C21" s="139">
        <v>548666.87600000005</v>
      </c>
      <c r="D21" s="155">
        <v>127.13782395341453</v>
      </c>
      <c r="E21" s="141">
        <v>1479973.926</v>
      </c>
      <c r="F21" s="143">
        <v>121.39189334082808</v>
      </c>
      <c r="G21" s="33" t="s">
        <v>81</v>
      </c>
      <c r="H21" s="20">
        <v>2165.4749999999999</v>
      </c>
      <c r="I21" s="9">
        <v>84.018916987342891</v>
      </c>
      <c r="J21" s="20">
        <v>6764.3790000000008</v>
      </c>
      <c r="K21" s="21">
        <v>77.998963608211625</v>
      </c>
    </row>
    <row r="22" spans="2:13">
      <c r="B22" s="18" t="s">
        <v>18</v>
      </c>
      <c r="C22" s="63">
        <v>1488.8710000000001</v>
      </c>
      <c r="D22" s="11">
        <v>134.27587108760252</v>
      </c>
      <c r="E22" s="19">
        <v>3293.3829999999998</v>
      </c>
      <c r="F22" s="9">
        <v>101.2225201138306</v>
      </c>
      <c r="G22" s="33" t="s">
        <v>82</v>
      </c>
      <c r="H22" s="20">
        <v>85262.875</v>
      </c>
      <c r="I22" s="9">
        <v>113.92643740325481</v>
      </c>
      <c r="J22" s="20">
        <v>243607.16200000001</v>
      </c>
      <c r="K22" s="21">
        <v>120.89115260786905</v>
      </c>
    </row>
    <row r="23" spans="2:13">
      <c r="B23" s="22" t="s">
        <v>19</v>
      </c>
      <c r="C23" s="152">
        <v>547178.005</v>
      </c>
      <c r="D23" s="156">
        <v>127.11943648959651</v>
      </c>
      <c r="E23" s="158">
        <v>1476680.5430000001</v>
      </c>
      <c r="F23" s="159">
        <v>121.4458634965083</v>
      </c>
      <c r="G23" s="33" t="s">
        <v>83</v>
      </c>
      <c r="H23" s="20">
        <v>17800.060000000001</v>
      </c>
      <c r="I23" s="9">
        <v>148.50237114939031</v>
      </c>
      <c r="J23" s="20">
        <v>39401.271999999997</v>
      </c>
      <c r="K23" s="21">
        <v>103.90882627139619</v>
      </c>
    </row>
    <row r="24" spans="2:13">
      <c r="B24" s="35" t="s">
        <v>88</v>
      </c>
      <c r="C24" s="153">
        <v>801608.80099999998</v>
      </c>
      <c r="D24" s="155">
        <v>117.04249429756641</v>
      </c>
      <c r="E24" s="142">
        <v>2169016.9679999999</v>
      </c>
      <c r="F24" s="143">
        <v>117.14289483228377</v>
      </c>
      <c r="G24" s="33" t="s">
        <v>84</v>
      </c>
      <c r="H24" s="20">
        <v>4239</v>
      </c>
      <c r="I24" s="9">
        <v>81.525360849248457</v>
      </c>
      <c r="J24" s="20">
        <v>24530.344000000001</v>
      </c>
      <c r="K24" s="21">
        <v>90.793558626018481</v>
      </c>
    </row>
    <row r="25" spans="2:13" ht="14.25" thickBot="1">
      <c r="B25" s="83" t="s">
        <v>20</v>
      </c>
      <c r="C25" s="65">
        <v>14163.906000000001</v>
      </c>
      <c r="D25" s="84">
        <v>112.22436845840458</v>
      </c>
      <c r="E25" s="55">
        <v>37797.031000000003</v>
      </c>
      <c r="F25" s="87">
        <v>117.68501311528139</v>
      </c>
      <c r="G25" s="36" t="s">
        <v>85</v>
      </c>
      <c r="H25" s="37">
        <v>7163.4080000000004</v>
      </c>
      <c r="I25" s="85">
        <v>91.654467878429315</v>
      </c>
      <c r="J25" s="37">
        <v>13020.847000000002</v>
      </c>
      <c r="K25" s="86">
        <v>68.936169153907528</v>
      </c>
    </row>
    <row r="26" spans="2:13" ht="15" thickTop="1" thickBot="1">
      <c r="B26" s="76" t="s">
        <v>29</v>
      </c>
      <c r="C26" s="154">
        <v>855488.91599999997</v>
      </c>
      <c r="D26" s="157">
        <v>117.98722690831893</v>
      </c>
      <c r="E26" s="160">
        <v>2289603.9369999999</v>
      </c>
      <c r="F26" s="176">
        <v>116.46307977681816</v>
      </c>
      <c r="G26" s="38" t="s">
        <v>86</v>
      </c>
      <c r="H26" s="145">
        <v>855488.91599999997</v>
      </c>
      <c r="I26" s="157">
        <v>117.98722690831893</v>
      </c>
      <c r="J26" s="145">
        <v>2289603.9369999999</v>
      </c>
      <c r="K26" s="193">
        <v>116.46307977681816</v>
      </c>
    </row>
    <row r="28" spans="2:13">
      <c r="B28" s="40" t="s">
        <v>27</v>
      </c>
    </row>
    <row r="29" spans="2:13">
      <c r="B29" s="41"/>
      <c r="H29" s="42"/>
      <c r="I29" s="42"/>
      <c r="J29" s="42"/>
    </row>
    <row r="30" spans="2:13">
      <c r="B30" s="41"/>
      <c r="J30" s="42"/>
    </row>
    <row r="31" spans="2:13">
      <c r="B31" s="41"/>
    </row>
    <row r="32" spans="2:13">
      <c r="B32" s="41"/>
      <c r="H32" s="39"/>
      <c r="I32" s="39"/>
      <c r="J32" s="39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K26" sqref="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2" width="9.125" style="7" customWidth="1"/>
    <col min="13" max="221" width="9" style="7" customWidth="1"/>
    <col min="222" max="222" width="12.875" style="7" customWidth="1"/>
    <col min="223" max="223" width="9.125" style="7" bestFit="1" customWidth="1"/>
    <col min="224" max="224" width="9.625" style="7" bestFit="1" customWidth="1"/>
    <col min="225" max="225" width="9.125" style="7" bestFit="1" customWidth="1"/>
    <col min="226" max="226" width="2" style="7" customWidth="1"/>
    <col min="227" max="227" width="9.5" style="7" bestFit="1" customWidth="1"/>
    <col min="228" max="228" width="9.625" style="7" bestFit="1" customWidth="1"/>
    <col min="229" max="229" width="9.125" style="7" bestFit="1"/>
    <col min="230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43</v>
      </c>
      <c r="D2" s="70" t="s">
        <v>31</v>
      </c>
      <c r="E2" s="71" t="s">
        <v>44</v>
      </c>
      <c r="F2" s="72" t="s">
        <v>22</v>
      </c>
      <c r="G2" s="68" t="s">
        <v>34</v>
      </c>
      <c r="H2" s="73" t="s">
        <v>45</v>
      </c>
      <c r="I2" s="70" t="s">
        <v>21</v>
      </c>
      <c r="J2" s="71" t="s">
        <v>46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30827.421999999999</v>
      </c>
      <c r="D3" s="9">
        <v>197.81867898177555</v>
      </c>
      <c r="E3" s="10">
        <v>113617.35999999999</v>
      </c>
      <c r="F3" s="9">
        <v>116.15463487492985</v>
      </c>
      <c r="G3" s="16" t="s">
        <v>76</v>
      </c>
      <c r="H3" s="17">
        <v>139904.80499999999</v>
      </c>
      <c r="I3" s="9">
        <v>97.871185935575127</v>
      </c>
      <c r="J3" s="20">
        <v>548860.28900000011</v>
      </c>
      <c r="K3" s="21">
        <v>108.33865826394747</v>
      </c>
      <c r="M3" s="137"/>
    </row>
    <row r="4" spans="1:13">
      <c r="B4" s="13" t="s">
        <v>1</v>
      </c>
      <c r="C4" s="62">
        <v>3603.6039999999998</v>
      </c>
      <c r="D4" s="14">
        <v>121.5986923667177</v>
      </c>
      <c r="E4" s="141">
        <v>13429.731</v>
      </c>
      <c r="F4" s="143">
        <v>129.48237828123402</v>
      </c>
      <c r="G4" s="16" t="s">
        <v>87</v>
      </c>
      <c r="H4" s="17">
        <v>128979.16099999999</v>
      </c>
      <c r="I4" s="9">
        <v>130.80041286874308</v>
      </c>
      <c r="J4" s="144">
        <v>491108.49</v>
      </c>
      <c r="K4" s="171">
        <v>111.61945457868008</v>
      </c>
    </row>
    <row r="5" spans="1:13">
      <c r="B5" s="18" t="s">
        <v>2</v>
      </c>
      <c r="C5" s="63">
        <v>235.529</v>
      </c>
      <c r="D5" s="11">
        <v>568.25178536961971</v>
      </c>
      <c r="E5" s="19">
        <v>418.66300000000001</v>
      </c>
      <c r="F5" s="9">
        <v>242.47406798213862</v>
      </c>
      <c r="G5" s="16" t="s">
        <v>77</v>
      </c>
      <c r="H5" s="17">
        <v>121060.145</v>
      </c>
      <c r="I5" s="9">
        <v>128.47217225616518</v>
      </c>
      <c r="J5" s="20">
        <v>484040.09499999997</v>
      </c>
      <c r="K5" s="21">
        <v>121.65919967263719</v>
      </c>
      <c r="M5" s="39"/>
    </row>
    <row r="6" spans="1:13">
      <c r="B6" s="18" t="s">
        <v>3</v>
      </c>
      <c r="C6" s="63">
        <v>2914.6350000000002</v>
      </c>
      <c r="D6" s="11">
        <v>110.68138907158773</v>
      </c>
      <c r="E6" s="140">
        <v>11164.107</v>
      </c>
      <c r="F6" s="159">
        <v>122.21547024589772</v>
      </c>
      <c r="G6" s="16" t="s">
        <v>138</v>
      </c>
      <c r="H6" s="17">
        <v>56522.091</v>
      </c>
      <c r="I6" s="9">
        <v>87.770608850357036</v>
      </c>
      <c r="J6" s="20">
        <v>241645.62200000003</v>
      </c>
      <c r="K6" s="21">
        <v>105.2278921664421</v>
      </c>
    </row>
    <row r="7" spans="1:13">
      <c r="B7" s="18" t="s">
        <v>4</v>
      </c>
      <c r="C7" s="63">
        <v>290.54399999999998</v>
      </c>
      <c r="D7" s="11">
        <v>116.5822693384908</v>
      </c>
      <c r="E7" s="19">
        <v>1225.5259999999998</v>
      </c>
      <c r="F7" s="9">
        <v>136.98231730489795</v>
      </c>
      <c r="G7" s="16" t="s">
        <v>92</v>
      </c>
      <c r="H7" s="17">
        <v>41954.321000000004</v>
      </c>
      <c r="I7" s="9">
        <v>127.57858495163812</v>
      </c>
      <c r="J7" s="144">
        <v>128295.745</v>
      </c>
      <c r="K7" s="171">
        <v>104.51687975076744</v>
      </c>
    </row>
    <row r="8" spans="1:13">
      <c r="B8" s="22" t="s">
        <v>5</v>
      </c>
      <c r="C8" s="27">
        <v>162.89599999999999</v>
      </c>
      <c r="D8" s="11">
        <v>412.39493670886071</v>
      </c>
      <c r="E8" s="23">
        <v>621.43499999999995</v>
      </c>
      <c r="F8" s="9">
        <v>366.06033116756885</v>
      </c>
      <c r="G8" s="16" t="s">
        <v>91</v>
      </c>
      <c r="H8" s="17">
        <v>37892.968999999997</v>
      </c>
      <c r="I8" s="9">
        <v>124.87253059120813</v>
      </c>
      <c r="J8" s="20">
        <v>159852.77399999998</v>
      </c>
      <c r="K8" s="21">
        <v>98.548007085938011</v>
      </c>
      <c r="L8" s="51"/>
    </row>
    <row r="9" spans="1:13">
      <c r="B9" s="13" t="s">
        <v>6</v>
      </c>
      <c r="C9" s="62">
        <v>97171.324999999997</v>
      </c>
      <c r="D9" s="14">
        <v>106.50782898046292</v>
      </c>
      <c r="E9" s="15">
        <v>364141.63</v>
      </c>
      <c r="F9" s="12">
        <v>109.78222573786664</v>
      </c>
      <c r="G9" s="16" t="s">
        <v>117</v>
      </c>
      <c r="H9" s="17">
        <v>36644</v>
      </c>
      <c r="I9" s="9">
        <v>475.93504403607045</v>
      </c>
      <c r="J9" s="20">
        <v>209806.95299999998</v>
      </c>
      <c r="K9" s="21">
        <v>208.144085736172</v>
      </c>
      <c r="L9" s="51"/>
    </row>
    <row r="10" spans="1:13">
      <c r="B10" s="18" t="s">
        <v>7</v>
      </c>
      <c r="C10" s="63">
        <v>43650.360999999997</v>
      </c>
      <c r="D10" s="11">
        <v>119.02279034449302</v>
      </c>
      <c r="E10" s="19">
        <v>158981.17200000002</v>
      </c>
      <c r="F10" s="9">
        <v>109.16128769655207</v>
      </c>
      <c r="G10" s="16" t="s">
        <v>121</v>
      </c>
      <c r="H10" s="17">
        <v>25398.612000000001</v>
      </c>
      <c r="I10" s="9">
        <v>155.14329977046089</v>
      </c>
      <c r="J10" s="20">
        <v>61214.404000000002</v>
      </c>
      <c r="K10" s="21">
        <v>116.98896390495554</v>
      </c>
      <c r="L10" s="52"/>
    </row>
    <row r="11" spans="1:13">
      <c r="B11" s="22" t="s">
        <v>8</v>
      </c>
      <c r="C11" s="61">
        <v>53520.964</v>
      </c>
      <c r="D11" s="11">
        <v>98.095568949733931</v>
      </c>
      <c r="E11" s="10">
        <v>205160.45800000001</v>
      </c>
      <c r="F11" s="9">
        <v>110.2682771854729</v>
      </c>
      <c r="G11" s="16" t="s">
        <v>93</v>
      </c>
      <c r="H11" s="17">
        <v>21346.562999999998</v>
      </c>
      <c r="I11" s="9">
        <v>264.59747871754547</v>
      </c>
      <c r="J11" s="20">
        <v>72764.23599999999</v>
      </c>
      <c r="K11" s="21">
        <v>215.95101295784974</v>
      </c>
      <c r="L11" s="51"/>
    </row>
    <row r="12" spans="1:13">
      <c r="B12" s="24" t="s">
        <v>9</v>
      </c>
      <c r="C12" s="139">
        <v>147055.59899999999</v>
      </c>
      <c r="D12" s="155">
        <v>112.65270448353255</v>
      </c>
      <c r="E12" s="141">
        <v>559302.20900000003</v>
      </c>
      <c r="F12" s="143">
        <v>108.58150763897983</v>
      </c>
      <c r="G12" s="16" t="s">
        <v>90</v>
      </c>
      <c r="H12" s="17">
        <v>19839.237000000001</v>
      </c>
      <c r="I12" s="9">
        <v>77.007665895602941</v>
      </c>
      <c r="J12" s="20">
        <v>133527.08199999999</v>
      </c>
      <c r="K12" s="21">
        <v>81.05065283621235</v>
      </c>
      <c r="L12" s="51"/>
    </row>
    <row r="13" spans="1:13">
      <c r="B13" s="25" t="s">
        <v>10</v>
      </c>
      <c r="C13" s="63">
        <v>19180.485000000001</v>
      </c>
      <c r="D13" s="11">
        <v>99.627600614579748</v>
      </c>
      <c r="E13" s="19">
        <v>70470.544999999998</v>
      </c>
      <c r="F13" s="9">
        <v>106.6193491425492</v>
      </c>
      <c r="G13" s="16" t="s">
        <v>119</v>
      </c>
      <c r="H13" s="17">
        <v>10353</v>
      </c>
      <c r="I13" s="9">
        <v>80.233466756119782</v>
      </c>
      <c r="J13" s="20">
        <v>39310.271000000001</v>
      </c>
      <c r="K13" s="21">
        <v>112.34322605167439</v>
      </c>
    </row>
    <row r="14" spans="1:13">
      <c r="B14" s="25" t="s">
        <v>11</v>
      </c>
      <c r="C14" s="63">
        <v>95205.129000000001</v>
      </c>
      <c r="D14" s="11">
        <v>106.21497737257558</v>
      </c>
      <c r="E14" s="140">
        <v>377129.01999999996</v>
      </c>
      <c r="F14" s="159">
        <v>104.82297186291242</v>
      </c>
      <c r="G14" s="16" t="s">
        <v>120</v>
      </c>
      <c r="H14" s="17">
        <v>6857.4920000000002</v>
      </c>
      <c r="I14" s="9">
        <v>107.90424920584269</v>
      </c>
      <c r="J14" s="20">
        <v>17229.088</v>
      </c>
      <c r="K14" s="21">
        <v>76.196864910180679</v>
      </c>
    </row>
    <row r="15" spans="1:13">
      <c r="B15" s="18" t="s">
        <v>12</v>
      </c>
      <c r="C15" s="63">
        <v>64773.07</v>
      </c>
      <c r="D15" s="11">
        <v>101.42637685809382</v>
      </c>
      <c r="E15" s="19">
        <v>258911.89500000002</v>
      </c>
      <c r="F15" s="9">
        <v>104.50509610884858</v>
      </c>
      <c r="G15" s="16" t="s">
        <v>96</v>
      </c>
      <c r="H15" s="17">
        <v>6414.42</v>
      </c>
      <c r="I15" s="9">
        <v>140.18013300724391</v>
      </c>
      <c r="J15" s="20">
        <v>22839.262999999999</v>
      </c>
      <c r="K15" s="21">
        <v>106.537623548448</v>
      </c>
      <c r="L15" s="48"/>
    </row>
    <row r="16" spans="1:13">
      <c r="B16" s="18" t="s">
        <v>13</v>
      </c>
      <c r="C16" s="63">
        <v>4748.3810000000003</v>
      </c>
      <c r="D16" s="11">
        <v>147.27182839680435</v>
      </c>
      <c r="E16" s="140">
        <v>16837.919000000002</v>
      </c>
      <c r="F16" s="159">
        <v>130.9622121100262</v>
      </c>
      <c r="G16" s="26" t="s">
        <v>89</v>
      </c>
      <c r="H16" s="27">
        <v>89015.667000000016</v>
      </c>
      <c r="I16" s="28">
        <v>117.53607388987288</v>
      </c>
      <c r="J16" s="198">
        <v>421292.10800000001</v>
      </c>
      <c r="K16" s="199">
        <v>141.77131872046698</v>
      </c>
      <c r="L16" s="29"/>
    </row>
    <row r="17" spans="2:13">
      <c r="B17" s="18" t="s">
        <v>14</v>
      </c>
      <c r="C17" s="63">
        <v>6793.9120000000003</v>
      </c>
      <c r="D17" s="11">
        <v>126.79272946067415</v>
      </c>
      <c r="E17" s="19">
        <v>26838.248</v>
      </c>
      <c r="F17" s="9">
        <v>94.340965303247614</v>
      </c>
      <c r="G17" s="43"/>
      <c r="H17" s="58"/>
      <c r="I17" s="30"/>
      <c r="J17" s="59"/>
      <c r="K17" s="31"/>
      <c r="L17" s="32">
        <f>H26-SUM(H3:H15)</f>
        <v>89015.667000000016</v>
      </c>
      <c r="M17" s="32">
        <f>J26-SUM(J3:J15)</f>
        <v>421292.10800000001</v>
      </c>
    </row>
    <row r="18" spans="2:13">
      <c r="B18" s="18" t="s">
        <v>15</v>
      </c>
      <c r="C18" s="63">
        <v>18311.455999999998</v>
      </c>
      <c r="D18" s="11">
        <v>108.30438742799009</v>
      </c>
      <c r="E18" s="19">
        <v>72637.092999999993</v>
      </c>
      <c r="F18" s="9">
        <v>105.01390022444583</v>
      </c>
      <c r="G18" s="33" t="s">
        <v>78</v>
      </c>
      <c r="H18" s="20">
        <v>593951.82900000003</v>
      </c>
      <c r="I18" s="9">
        <v>122.72381451458918</v>
      </c>
      <c r="J18" s="144">
        <v>2409269.7630000003</v>
      </c>
      <c r="K18" s="171">
        <v>117.81852517491561</v>
      </c>
      <c r="L18" s="29"/>
    </row>
    <row r="19" spans="2:13">
      <c r="B19" s="25" t="s">
        <v>16</v>
      </c>
      <c r="C19" s="63">
        <v>16528.476999999999</v>
      </c>
      <c r="D19" s="11">
        <v>129.13672698628906</v>
      </c>
      <c r="E19" s="19">
        <v>56903.808999999994</v>
      </c>
      <c r="F19" s="9">
        <v>100.17177340985708</v>
      </c>
      <c r="G19" s="33" t="s">
        <v>79</v>
      </c>
      <c r="H19" s="20">
        <v>12003.602000000001</v>
      </c>
      <c r="I19" s="9">
        <v>175.31376493827523</v>
      </c>
      <c r="J19" s="20">
        <v>65079.218999999997</v>
      </c>
      <c r="K19" s="21">
        <v>145.78682663565351</v>
      </c>
    </row>
    <row r="20" spans="2:13">
      <c r="B20" s="25" t="s">
        <v>17</v>
      </c>
      <c r="C20" s="61">
        <v>16141.508</v>
      </c>
      <c r="D20" s="11">
        <v>182.32527268862185</v>
      </c>
      <c r="E20" s="10">
        <v>54798.834999999999</v>
      </c>
      <c r="F20" s="9">
        <v>169.02686236321912</v>
      </c>
      <c r="G20" s="34" t="s">
        <v>80</v>
      </c>
      <c r="H20" s="20">
        <v>15337.881999999998</v>
      </c>
      <c r="I20" s="9">
        <v>107.77810749659491</v>
      </c>
      <c r="J20" s="20">
        <v>109223.89199999999</v>
      </c>
      <c r="K20" s="21">
        <v>124.89194350346853</v>
      </c>
    </row>
    <row r="21" spans="2:13">
      <c r="B21" s="13" t="s">
        <v>24</v>
      </c>
      <c r="C21" s="62">
        <v>448967.87900000002</v>
      </c>
      <c r="D21" s="14">
        <v>122.38580723548682</v>
      </c>
      <c r="E21" s="141">
        <v>1928941.8049999999</v>
      </c>
      <c r="F21" s="143">
        <v>121.62178606554914</v>
      </c>
      <c r="G21" s="33" t="s">
        <v>81</v>
      </c>
      <c r="H21" s="20">
        <v>4978.4690000000001</v>
      </c>
      <c r="I21" s="9">
        <v>195.8072176755806</v>
      </c>
      <c r="J21" s="20">
        <v>11742.848000000002</v>
      </c>
      <c r="K21" s="21">
        <v>104.70725992810301</v>
      </c>
    </row>
    <row r="22" spans="2:13">
      <c r="B22" s="18" t="s">
        <v>18</v>
      </c>
      <c r="C22" s="63">
        <v>1228.8979999999999</v>
      </c>
      <c r="D22" s="11">
        <v>84.850363733781123</v>
      </c>
      <c r="E22" s="19">
        <v>4522.2809999999999</v>
      </c>
      <c r="F22" s="9">
        <v>96.179474805924997</v>
      </c>
      <c r="G22" s="33" t="s">
        <v>82</v>
      </c>
      <c r="H22" s="20">
        <v>81376.498999999996</v>
      </c>
      <c r="I22" s="9">
        <v>100.41419366950485</v>
      </c>
      <c r="J22" s="20">
        <v>324983.66100000002</v>
      </c>
      <c r="K22" s="21">
        <v>115.01796970074045</v>
      </c>
      <c r="L22" s="39"/>
    </row>
    <row r="23" spans="2:13">
      <c r="B23" s="22" t="s">
        <v>19</v>
      </c>
      <c r="C23" s="61">
        <v>447738.98100000003</v>
      </c>
      <c r="D23" s="11">
        <v>122.53458480435013</v>
      </c>
      <c r="E23" s="158">
        <v>1924419.5240000002</v>
      </c>
      <c r="F23" s="159">
        <v>121.6974368405849</v>
      </c>
      <c r="G23" s="33" t="s">
        <v>83</v>
      </c>
      <c r="H23" s="20">
        <v>11575.371999999999</v>
      </c>
      <c r="I23" s="9">
        <v>87.504772920127522</v>
      </c>
      <c r="J23" s="20">
        <v>50976.644</v>
      </c>
      <c r="K23" s="21">
        <v>99.666234946729219</v>
      </c>
    </row>
    <row r="24" spans="2:13">
      <c r="B24" s="35" t="s">
        <v>88</v>
      </c>
      <c r="C24" s="64">
        <v>696798.40700000001</v>
      </c>
      <c r="D24" s="14">
        <v>117.78544967522836</v>
      </c>
      <c r="E24" s="142">
        <v>2865815.375</v>
      </c>
      <c r="F24" s="143">
        <v>117.29848060615775</v>
      </c>
      <c r="G24" s="33" t="s">
        <v>84</v>
      </c>
      <c r="H24" s="20">
        <v>15887.647000000001</v>
      </c>
      <c r="I24" s="9">
        <v>133.7821833168193</v>
      </c>
      <c r="J24" s="20">
        <v>40417.991000000002</v>
      </c>
      <c r="K24" s="21">
        <v>103.91973244043969</v>
      </c>
    </row>
    <row r="25" spans="2:13" ht="14.25" thickBot="1">
      <c r="B25" s="83" t="s">
        <v>20</v>
      </c>
      <c r="C25" s="65">
        <v>14556.654</v>
      </c>
      <c r="D25" s="84">
        <v>106.11609786736346</v>
      </c>
      <c r="E25" s="55">
        <v>52353.685000000005</v>
      </c>
      <c r="F25" s="87">
        <v>114.22260906089599</v>
      </c>
      <c r="G25" s="36" t="s">
        <v>85</v>
      </c>
      <c r="H25" s="37">
        <v>7071.183</v>
      </c>
      <c r="I25" s="85">
        <v>98.975127946291934</v>
      </c>
      <c r="J25" s="37">
        <v>20092.030000000002</v>
      </c>
      <c r="K25" s="86">
        <v>77.180058749256247</v>
      </c>
    </row>
    <row r="26" spans="2:13" ht="15" thickTop="1" thickBot="1">
      <c r="B26" s="76" t="s">
        <v>28</v>
      </c>
      <c r="C26" s="77">
        <v>742182.48300000001</v>
      </c>
      <c r="D26" s="78">
        <v>119.53639743564506</v>
      </c>
      <c r="E26" s="160">
        <v>3031786.42</v>
      </c>
      <c r="F26" s="176">
        <v>117.20072867279745</v>
      </c>
      <c r="G26" s="38" t="s">
        <v>86</v>
      </c>
      <c r="H26" s="79">
        <v>742182.48300000001</v>
      </c>
      <c r="I26" s="78">
        <v>119.53639743564506</v>
      </c>
      <c r="J26" s="145">
        <v>3031786.42</v>
      </c>
      <c r="K26" s="193">
        <v>117.20072867279745</v>
      </c>
    </row>
    <row r="28" spans="2:13">
      <c r="B28" s="40" t="s">
        <v>27</v>
      </c>
      <c r="J28" s="39"/>
    </row>
    <row r="29" spans="2:13" ht="12" customHeight="1">
      <c r="B29" s="41"/>
      <c r="H29" s="42"/>
      <c r="I29" s="42"/>
      <c r="J29" s="42"/>
      <c r="L29" s="53"/>
    </row>
    <row r="30" spans="2:13" ht="12" customHeight="1">
      <c r="B30" s="41"/>
      <c r="H30" s="42"/>
      <c r="I30" s="42"/>
      <c r="J30" s="42"/>
      <c r="L30" s="53"/>
    </row>
    <row r="31" spans="2:13" ht="12" customHeight="1">
      <c r="B31" s="41"/>
      <c r="H31" s="42"/>
      <c r="L31" s="53"/>
    </row>
    <row r="32" spans="2:13" ht="12" customHeight="1">
      <c r="B32" s="41"/>
      <c r="J32" s="39"/>
      <c r="L32" s="53"/>
    </row>
    <row r="33" spans="2:8" ht="12" customHeight="1">
      <c r="B33" s="41"/>
      <c r="H33" s="42"/>
    </row>
    <row r="34" spans="2:8">
      <c r="B34" s="41"/>
    </row>
  </sheetData>
  <phoneticPr fontId="1"/>
  <conditionalFormatting sqref="L10">
    <cfRule type="cellIs" dxfId="0" priority="12" stopIfTrue="1" operator="between">
      <formula>0.0001</formula>
      <formula>0.4999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K26" sqref="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216" width="9" style="7" customWidth="1"/>
    <col min="217" max="217" width="12.875" style="7" customWidth="1"/>
    <col min="218" max="218" width="9.125" style="7" bestFit="1" customWidth="1"/>
    <col min="219" max="219" width="9.625" style="7" bestFit="1" customWidth="1"/>
    <col min="220" max="220" width="9.125" style="7" bestFit="1" customWidth="1"/>
    <col min="221" max="221" width="2" style="7" customWidth="1"/>
    <col min="222" max="222" width="9.5" style="7" bestFit="1" customWidth="1"/>
    <col min="223" max="223" width="9.625" style="7" bestFit="1" customWidth="1"/>
    <col min="224" max="224" width="9.125" style="7" bestFit="1"/>
    <col min="225" max="16384" width="9.125" style="7"/>
  </cols>
  <sheetData>
    <row r="1" spans="1:13" ht="14.25" thickBot="1">
      <c r="A1" s="3"/>
      <c r="C1" s="4" t="s">
        <v>99</v>
      </c>
      <c r="D1" s="172"/>
      <c r="E1" s="4"/>
      <c r="F1" s="4"/>
      <c r="H1" s="4"/>
      <c r="I1" s="172"/>
      <c r="J1" s="4"/>
      <c r="K1" s="4"/>
    </row>
    <row r="2" spans="1:13" ht="14.25" thickBot="1">
      <c r="B2" s="68" t="s">
        <v>33</v>
      </c>
      <c r="C2" s="146" t="s">
        <v>47</v>
      </c>
      <c r="D2" s="147" t="s">
        <v>31</v>
      </c>
      <c r="E2" s="148" t="s">
        <v>48</v>
      </c>
      <c r="F2" s="149" t="s">
        <v>22</v>
      </c>
      <c r="G2" s="68" t="s">
        <v>34</v>
      </c>
      <c r="H2" s="150" t="s">
        <v>47</v>
      </c>
      <c r="I2" s="147" t="s">
        <v>21</v>
      </c>
      <c r="J2" s="148" t="s">
        <v>49</v>
      </c>
      <c r="K2" s="151" t="s">
        <v>23</v>
      </c>
      <c r="M2" s="8" t="s">
        <v>26</v>
      </c>
    </row>
    <row r="3" spans="1:13" ht="14.25" thickTop="1">
      <c r="B3" s="22" t="s">
        <v>0</v>
      </c>
      <c r="C3" s="152">
        <v>26232.406000000003</v>
      </c>
      <c r="D3" s="159">
        <v>156.96130441968</v>
      </c>
      <c r="E3" s="158">
        <v>139707.326</v>
      </c>
      <c r="F3" s="159">
        <v>122.04386707958601</v>
      </c>
      <c r="G3" s="16" t="s">
        <v>87</v>
      </c>
      <c r="H3" s="17">
        <v>136005.372</v>
      </c>
      <c r="I3" s="9">
        <v>110.00290153545529</v>
      </c>
      <c r="J3" s="144">
        <v>627113.86199999996</v>
      </c>
      <c r="K3" s="171">
        <v>111.26484257001754</v>
      </c>
      <c r="M3" s="137"/>
    </row>
    <row r="4" spans="1:13">
      <c r="B4" s="13" t="s">
        <v>1</v>
      </c>
      <c r="C4" s="139">
        <v>3409.393</v>
      </c>
      <c r="D4" s="155">
        <v>117.14074165696044</v>
      </c>
      <c r="E4" s="141">
        <v>16839.124</v>
      </c>
      <c r="F4" s="143">
        <v>126.77800723816608</v>
      </c>
      <c r="G4" s="16" t="s">
        <v>76</v>
      </c>
      <c r="H4" s="17">
        <v>132764.61199999999</v>
      </c>
      <c r="I4" s="9">
        <v>118.48691609771167</v>
      </c>
      <c r="J4" s="20">
        <v>681624.90100000007</v>
      </c>
      <c r="K4" s="21">
        <v>110.17666716584876</v>
      </c>
    </row>
    <row r="5" spans="1:13">
      <c r="B5" s="18" t="s">
        <v>2</v>
      </c>
      <c r="C5" s="63">
        <v>71.486999999999995</v>
      </c>
      <c r="D5" s="11">
        <v>41.356149881115599</v>
      </c>
      <c r="E5" s="19">
        <v>490.15</v>
      </c>
      <c r="F5" s="9">
        <v>141.85864783514702</v>
      </c>
      <c r="G5" s="16" t="s">
        <v>77</v>
      </c>
      <c r="H5" s="17">
        <v>110399.47900000001</v>
      </c>
      <c r="I5" s="9">
        <v>102.38892291306578</v>
      </c>
      <c r="J5" s="20">
        <v>594439.57400000002</v>
      </c>
      <c r="K5" s="21">
        <v>117.55036863577999</v>
      </c>
    </row>
    <row r="6" spans="1:13">
      <c r="B6" s="18" t="s">
        <v>3</v>
      </c>
      <c r="C6" s="138">
        <v>2774.8890000000001</v>
      </c>
      <c r="D6" s="156">
        <v>116.03689911912971</v>
      </c>
      <c r="E6" s="140">
        <v>13938.995999999999</v>
      </c>
      <c r="F6" s="159">
        <v>120.93357379505176</v>
      </c>
      <c r="G6" s="16" t="s">
        <v>138</v>
      </c>
      <c r="H6" s="17">
        <v>63233.743999999999</v>
      </c>
      <c r="I6" s="9">
        <v>140.52586719582868</v>
      </c>
      <c r="J6" s="20">
        <v>304879.36600000004</v>
      </c>
      <c r="K6" s="21">
        <v>111.01126840632867</v>
      </c>
    </row>
    <row r="7" spans="1:13">
      <c r="B7" s="18" t="s">
        <v>4</v>
      </c>
      <c r="C7" s="63">
        <v>319.82100000000003</v>
      </c>
      <c r="D7" s="11">
        <v>146.90500032153457</v>
      </c>
      <c r="E7" s="19">
        <v>1545.3469999999998</v>
      </c>
      <c r="F7" s="9">
        <v>138.92432886298215</v>
      </c>
      <c r="G7" s="16" t="s">
        <v>117</v>
      </c>
      <c r="H7" s="17">
        <v>53613.775000000001</v>
      </c>
      <c r="I7" s="9">
        <v>133.60284020486023</v>
      </c>
      <c r="J7" s="20">
        <v>263420.728</v>
      </c>
      <c r="K7" s="21">
        <v>186.91850001263055</v>
      </c>
    </row>
    <row r="8" spans="1:13">
      <c r="B8" s="22" t="s">
        <v>5</v>
      </c>
      <c r="C8" s="27">
        <v>243.196</v>
      </c>
      <c r="D8" s="11">
        <v>189.1663166409981</v>
      </c>
      <c r="E8" s="23">
        <v>864.63099999999997</v>
      </c>
      <c r="F8" s="9">
        <v>289.82854269672333</v>
      </c>
      <c r="G8" s="16" t="s">
        <v>92</v>
      </c>
      <c r="H8" s="17">
        <v>38293.356</v>
      </c>
      <c r="I8" s="9">
        <v>122.84294550476085</v>
      </c>
      <c r="J8" s="144">
        <v>166589.101</v>
      </c>
      <c r="K8" s="171">
        <v>108.22826962735523</v>
      </c>
    </row>
    <row r="9" spans="1:13">
      <c r="B9" s="13" t="s">
        <v>6</v>
      </c>
      <c r="C9" s="62">
        <v>94157.725000000006</v>
      </c>
      <c r="D9" s="14">
        <v>95.308491159276045</v>
      </c>
      <c r="E9" s="15">
        <v>458299.35499999998</v>
      </c>
      <c r="F9" s="12">
        <v>106.46064499710421</v>
      </c>
      <c r="G9" s="16" t="s">
        <v>91</v>
      </c>
      <c r="H9" s="17">
        <v>37911.786999999997</v>
      </c>
      <c r="I9" s="9">
        <v>97.69116739797164</v>
      </c>
      <c r="J9" s="20">
        <v>197764.56099999999</v>
      </c>
      <c r="K9" s="21">
        <v>98.382586978217716</v>
      </c>
    </row>
    <row r="10" spans="1:13">
      <c r="B10" s="18" t="s">
        <v>7</v>
      </c>
      <c r="C10" s="63">
        <v>43952.616000000002</v>
      </c>
      <c r="D10" s="11">
        <v>106.11807827180229</v>
      </c>
      <c r="E10" s="19">
        <v>202933.78800000003</v>
      </c>
      <c r="F10" s="9">
        <v>108.48745458198397</v>
      </c>
      <c r="G10" s="16" t="s">
        <v>121</v>
      </c>
      <c r="H10" s="17">
        <v>29665.830999999998</v>
      </c>
      <c r="I10" s="9">
        <v>112.22790649462273</v>
      </c>
      <c r="J10" s="20">
        <v>90880.235000000001</v>
      </c>
      <c r="K10" s="21">
        <v>115.3910195774554</v>
      </c>
    </row>
    <row r="11" spans="1:13">
      <c r="B11" s="22" t="s">
        <v>8</v>
      </c>
      <c r="C11" s="61">
        <v>50205.108999999997</v>
      </c>
      <c r="D11" s="11">
        <v>87.504992244395595</v>
      </c>
      <c r="E11" s="10">
        <v>255365.56700000001</v>
      </c>
      <c r="F11" s="9">
        <v>104.90319479584691</v>
      </c>
      <c r="G11" s="16" t="s">
        <v>90</v>
      </c>
      <c r="H11" s="17">
        <v>21268.645</v>
      </c>
      <c r="I11" s="9">
        <v>45.9145087325698</v>
      </c>
      <c r="J11" s="20">
        <v>154795.72699999998</v>
      </c>
      <c r="K11" s="21">
        <v>73.339441426657885</v>
      </c>
    </row>
    <row r="12" spans="1:13">
      <c r="B12" s="24" t="s">
        <v>9</v>
      </c>
      <c r="C12" s="139">
        <v>148513.22200000001</v>
      </c>
      <c r="D12" s="155">
        <v>114.25437895160422</v>
      </c>
      <c r="E12" s="141">
        <v>707815.4310000001</v>
      </c>
      <c r="F12" s="143">
        <v>109.72459429611163</v>
      </c>
      <c r="G12" s="16" t="s">
        <v>128</v>
      </c>
      <c r="H12" s="17">
        <v>14745.523999999999</v>
      </c>
      <c r="I12" s="9">
        <v>409.20982157476215</v>
      </c>
      <c r="J12" s="20">
        <v>30221.69</v>
      </c>
      <c r="K12" s="21">
        <v>250.38108073244715</v>
      </c>
    </row>
    <row r="13" spans="1:13">
      <c r="B13" s="25" t="s">
        <v>10</v>
      </c>
      <c r="C13" s="63">
        <v>17886.258000000002</v>
      </c>
      <c r="D13" s="11">
        <v>105.35095125777599</v>
      </c>
      <c r="E13" s="19">
        <v>88356.803</v>
      </c>
      <c r="F13" s="9">
        <v>106.3601250371344</v>
      </c>
      <c r="G13" s="16" t="s">
        <v>93</v>
      </c>
      <c r="H13" s="17">
        <v>13046.18</v>
      </c>
      <c r="I13" s="9">
        <v>189.93636506179982</v>
      </c>
      <c r="J13" s="20">
        <v>85810.415999999997</v>
      </c>
      <c r="K13" s="21">
        <v>211.54589252766382</v>
      </c>
    </row>
    <row r="14" spans="1:13">
      <c r="B14" s="25" t="s">
        <v>11</v>
      </c>
      <c r="C14" s="138">
        <v>98272.323000000004</v>
      </c>
      <c r="D14" s="156">
        <v>113.89312235545484</v>
      </c>
      <c r="E14" s="140">
        <v>475401.34299999999</v>
      </c>
      <c r="F14" s="159">
        <v>106.57747125998307</v>
      </c>
      <c r="G14" s="16" t="s">
        <v>119</v>
      </c>
      <c r="H14" s="17">
        <v>10289.076999999999</v>
      </c>
      <c r="I14" s="9">
        <v>101.67841755611144</v>
      </c>
      <c r="J14" s="20">
        <v>49599.347999999998</v>
      </c>
      <c r="K14" s="21">
        <v>109.95088300919305</v>
      </c>
    </row>
    <row r="15" spans="1:13">
      <c r="B15" s="18" t="s">
        <v>12</v>
      </c>
      <c r="C15" s="63">
        <v>67568.237999999998</v>
      </c>
      <c r="D15" s="11">
        <v>110.35862687160707</v>
      </c>
      <c r="E15" s="19">
        <v>326480.13300000003</v>
      </c>
      <c r="F15" s="9">
        <v>105.66501783390972</v>
      </c>
      <c r="G15" s="16" t="s">
        <v>122</v>
      </c>
      <c r="H15" s="17">
        <v>8417.2209999999995</v>
      </c>
      <c r="I15" s="9">
        <v>158.0760822349647</v>
      </c>
      <c r="J15" s="20">
        <v>51349.772999999994</v>
      </c>
      <c r="K15" s="21">
        <v>200.32483195461643</v>
      </c>
    </row>
    <row r="16" spans="1:13">
      <c r="B16" s="18" t="s">
        <v>13</v>
      </c>
      <c r="C16" s="138">
        <v>4492.1469999999999</v>
      </c>
      <c r="D16" s="156">
        <v>113.34649105432253</v>
      </c>
      <c r="E16" s="140">
        <v>21330.066000000003</v>
      </c>
      <c r="F16" s="159">
        <v>126.811591316459</v>
      </c>
      <c r="G16" s="26" t="s">
        <v>89</v>
      </c>
      <c r="H16" s="200">
        <v>79335.015999999829</v>
      </c>
      <c r="I16" s="202">
        <v>97.799422823881883</v>
      </c>
      <c r="J16" s="198">
        <v>482286.75699999928</v>
      </c>
      <c r="K16" s="199">
        <v>122.54560140925526</v>
      </c>
      <c r="L16" s="39"/>
      <c r="M16" s="29"/>
    </row>
    <row r="17" spans="2:13">
      <c r="B17" s="18" t="s">
        <v>14</v>
      </c>
      <c r="C17" s="63">
        <v>6983.1350000000002</v>
      </c>
      <c r="D17" s="11">
        <v>109.29231192045714</v>
      </c>
      <c r="E17" s="19">
        <v>33821.383000000002</v>
      </c>
      <c r="F17" s="9">
        <v>97.083130044539018</v>
      </c>
      <c r="G17" s="43"/>
      <c r="H17" s="58"/>
      <c r="I17" s="30"/>
      <c r="J17" s="59"/>
      <c r="K17" s="31"/>
      <c r="L17" s="32">
        <f>H26-SUM(H3:H15)</f>
        <v>79335.015999999829</v>
      </c>
      <c r="M17" s="32">
        <f>J26-SUM(J3:J15)</f>
        <v>482286.75699999928</v>
      </c>
    </row>
    <row r="18" spans="2:13">
      <c r="B18" s="18" t="s">
        <v>15</v>
      </c>
      <c r="C18" s="63">
        <v>18830.473000000002</v>
      </c>
      <c r="D18" s="11">
        <v>131.113988320495</v>
      </c>
      <c r="E18" s="19">
        <v>91467.565999999992</v>
      </c>
      <c r="F18" s="9">
        <v>109.50142460391649</v>
      </c>
      <c r="G18" s="33" t="s">
        <v>78</v>
      </c>
      <c r="H18" s="144">
        <v>593010.60800000001</v>
      </c>
      <c r="I18" s="159">
        <v>105.95576018766732</v>
      </c>
      <c r="J18" s="144">
        <v>3002280.3710000003</v>
      </c>
      <c r="K18" s="171">
        <v>115.26942618061038</v>
      </c>
    </row>
    <row r="19" spans="2:13">
      <c r="B19" s="25" t="s">
        <v>16</v>
      </c>
      <c r="C19" s="63">
        <v>15168.012000000001</v>
      </c>
      <c r="D19" s="11">
        <v>119.98343584415298</v>
      </c>
      <c r="E19" s="19">
        <v>72071.820999999996</v>
      </c>
      <c r="F19" s="9">
        <v>103.77812972142921</v>
      </c>
      <c r="G19" s="33" t="s">
        <v>79</v>
      </c>
      <c r="H19" s="20">
        <v>24723.267</v>
      </c>
      <c r="I19" s="9">
        <v>183.41996531060906</v>
      </c>
      <c r="J19" s="20">
        <v>89802.486000000004</v>
      </c>
      <c r="K19" s="21">
        <v>154.51475751447009</v>
      </c>
    </row>
    <row r="20" spans="2:13">
      <c r="B20" s="25" t="s">
        <v>17</v>
      </c>
      <c r="C20" s="61">
        <v>17186.629000000001</v>
      </c>
      <c r="D20" s="11">
        <v>122.05993927907161</v>
      </c>
      <c r="E20" s="10">
        <v>71985.464000000007</v>
      </c>
      <c r="F20" s="9">
        <v>154.80519896097857</v>
      </c>
      <c r="G20" s="34" t="s">
        <v>80</v>
      </c>
      <c r="H20" s="20">
        <v>36634.542000000001</v>
      </c>
      <c r="I20" s="9">
        <v>284.62699024813088</v>
      </c>
      <c r="J20" s="20">
        <v>145858.43400000001</v>
      </c>
      <c r="K20" s="21">
        <v>145.38479215487823</v>
      </c>
    </row>
    <row r="21" spans="2:13">
      <c r="B21" s="13" t="s">
        <v>24</v>
      </c>
      <c r="C21" s="139">
        <v>464077.66600000003</v>
      </c>
      <c r="D21" s="155">
        <v>110.98848309088008</v>
      </c>
      <c r="E21" s="141">
        <v>2393019.4709999999</v>
      </c>
      <c r="F21" s="143">
        <v>119.40332841998374</v>
      </c>
      <c r="G21" s="33" t="s">
        <v>81</v>
      </c>
      <c r="H21" s="20">
        <v>2858.491</v>
      </c>
      <c r="I21" s="9">
        <v>115.43041121380597</v>
      </c>
      <c r="J21" s="20">
        <v>14601.339000000002</v>
      </c>
      <c r="K21" s="21">
        <v>106.64677910978264</v>
      </c>
    </row>
    <row r="22" spans="2:13">
      <c r="B22" s="18" t="s">
        <v>18</v>
      </c>
      <c r="C22" s="63">
        <v>1072.4780000000001</v>
      </c>
      <c r="D22" s="11">
        <v>115.93379152893056</v>
      </c>
      <c r="E22" s="19">
        <v>5594.759</v>
      </c>
      <c r="F22" s="9">
        <v>99.427083398125163</v>
      </c>
      <c r="G22" s="33" t="s">
        <v>82</v>
      </c>
      <c r="H22" s="20">
        <v>79845.231</v>
      </c>
      <c r="I22" s="9">
        <v>140.25908603793656</v>
      </c>
      <c r="J22" s="20">
        <v>404828.89199999999</v>
      </c>
      <c r="K22" s="21">
        <v>119.25065327270268</v>
      </c>
    </row>
    <row r="23" spans="2:13">
      <c r="B23" s="22" t="s">
        <v>19</v>
      </c>
      <c r="C23" s="152">
        <v>463005.18800000002</v>
      </c>
      <c r="D23" s="156">
        <v>110.97751778159302</v>
      </c>
      <c r="E23" s="158">
        <v>2387424.7120000003</v>
      </c>
      <c r="F23" s="159">
        <v>119.45957314704228</v>
      </c>
      <c r="G23" s="33" t="s">
        <v>83</v>
      </c>
      <c r="H23" s="20">
        <v>7543.7120000000004</v>
      </c>
      <c r="I23" s="9">
        <v>30.2443483026255</v>
      </c>
      <c r="J23" s="20">
        <v>58520.356</v>
      </c>
      <c r="K23" s="21">
        <v>76.909485511659241</v>
      </c>
    </row>
    <row r="24" spans="2:13">
      <c r="B24" s="35" t="s">
        <v>88</v>
      </c>
      <c r="C24" s="153">
        <v>710158.00600000005</v>
      </c>
      <c r="D24" s="155">
        <v>109.28547972156035</v>
      </c>
      <c r="E24" s="142">
        <v>3575973.3810000001</v>
      </c>
      <c r="F24" s="143">
        <v>115.61500189621495</v>
      </c>
      <c r="G24" s="33" t="s">
        <v>84</v>
      </c>
      <c r="H24" s="20">
        <v>1002.66</v>
      </c>
      <c r="I24" s="9">
        <v>25.233685785169641</v>
      </c>
      <c r="J24" s="20">
        <v>41420.651000000005</v>
      </c>
      <c r="K24" s="21">
        <v>96.626031572234567</v>
      </c>
    </row>
    <row r="25" spans="2:13" ht="14.25" thickBot="1">
      <c r="B25" s="83" t="s">
        <v>20</v>
      </c>
      <c r="C25" s="65">
        <v>12571.446</v>
      </c>
      <c r="D25" s="84">
        <v>106.2106212598223</v>
      </c>
      <c r="E25" s="55">
        <v>64925.131000000008</v>
      </c>
      <c r="F25" s="87">
        <v>112.57824041874412</v>
      </c>
      <c r="G25" s="36" t="s">
        <v>85</v>
      </c>
      <c r="H25" s="37">
        <v>3371.1080000000002</v>
      </c>
      <c r="I25" s="85">
        <v>82.944818243240263</v>
      </c>
      <c r="J25" s="37">
        <v>23463.138000000003</v>
      </c>
      <c r="K25" s="86">
        <v>77.958529216982413</v>
      </c>
    </row>
    <row r="26" spans="2:13" ht="15" thickTop="1" thickBot="1">
      <c r="B26" s="76" t="s">
        <v>28</v>
      </c>
      <c r="C26" s="154">
        <v>748989.61899999995</v>
      </c>
      <c r="D26" s="157">
        <v>110.40346457300352</v>
      </c>
      <c r="E26" s="160">
        <v>3780776.0389999999</v>
      </c>
      <c r="F26" s="176">
        <v>115.78847850259744</v>
      </c>
      <c r="G26" s="38" t="s">
        <v>86</v>
      </c>
      <c r="H26" s="145">
        <v>748989.61899999995</v>
      </c>
      <c r="I26" s="157">
        <v>110.40346457300352</v>
      </c>
      <c r="J26" s="145">
        <v>3780776.0389999999</v>
      </c>
      <c r="K26" s="193">
        <v>115.78847850259744</v>
      </c>
    </row>
    <row r="28" spans="2:13">
      <c r="B28" s="173" t="s">
        <v>27</v>
      </c>
    </row>
    <row r="29" spans="2:13">
      <c r="B29" s="174"/>
    </row>
    <row r="30" spans="2:13">
      <c r="B30" s="174"/>
      <c r="H30" s="175"/>
      <c r="I30" s="175"/>
      <c r="J30" s="175"/>
    </row>
    <row r="31" spans="2:13">
      <c r="B31" s="174"/>
      <c r="H31" s="175"/>
      <c r="I31" s="175"/>
      <c r="J31" s="175"/>
    </row>
    <row r="32" spans="2:13">
      <c r="B32" s="174"/>
    </row>
    <row r="33" spans="2:2">
      <c r="B33" s="174"/>
    </row>
    <row r="34" spans="2:2">
      <c r="B34" s="174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K26" sqref="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01" width="9" style="7" customWidth="1"/>
    <col min="202" max="202" width="12.875" style="7" customWidth="1"/>
    <col min="203" max="203" width="9.125" style="7" bestFit="1" customWidth="1"/>
    <col min="204" max="204" width="9.625" style="7" bestFit="1" customWidth="1"/>
    <col min="205" max="205" width="9.125" style="7" bestFit="1" customWidth="1"/>
    <col min="206" max="206" width="2" style="7" customWidth="1"/>
    <col min="207" max="207" width="9.5" style="7" bestFit="1" customWidth="1"/>
    <col min="208" max="208" width="9.625" style="7" bestFit="1" customWidth="1"/>
    <col min="209" max="209" width="9.125" style="7" bestFit="1"/>
    <col min="210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50</v>
      </c>
      <c r="D2" s="70" t="s">
        <v>31</v>
      </c>
      <c r="E2" s="71" t="s">
        <v>51</v>
      </c>
      <c r="F2" s="72" t="s">
        <v>22</v>
      </c>
      <c r="G2" s="68" t="s">
        <v>34</v>
      </c>
      <c r="H2" s="73" t="s">
        <v>52</v>
      </c>
      <c r="I2" s="70" t="s">
        <v>21</v>
      </c>
      <c r="J2" s="71" t="s">
        <v>53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23380.903999999999</v>
      </c>
      <c r="D3" s="9">
        <v>100.2186035570485</v>
      </c>
      <c r="E3" s="10">
        <v>163258.43100000001</v>
      </c>
      <c r="F3" s="9">
        <v>118.38785647117609</v>
      </c>
      <c r="G3" s="16" t="s">
        <v>76</v>
      </c>
      <c r="H3" s="17">
        <v>139706.992</v>
      </c>
      <c r="I3" s="9">
        <v>102.68424044843644</v>
      </c>
      <c r="J3" s="20">
        <v>821331.89300000004</v>
      </c>
      <c r="K3" s="21">
        <v>108.82599235758765</v>
      </c>
      <c r="M3" s="137"/>
    </row>
    <row r="4" spans="1:13">
      <c r="B4" s="13" t="s">
        <v>1</v>
      </c>
      <c r="C4" s="62">
        <v>9643.6029999999992</v>
      </c>
      <c r="D4" s="14">
        <v>333.82856968785183</v>
      </c>
      <c r="E4" s="15">
        <v>26482.726999999999</v>
      </c>
      <c r="F4" s="12">
        <v>163.76517601490403</v>
      </c>
      <c r="G4" s="16" t="s">
        <v>87</v>
      </c>
      <c r="H4" s="17">
        <v>127856.798</v>
      </c>
      <c r="I4" s="9">
        <v>116.20560035769607</v>
      </c>
      <c r="J4" s="144">
        <v>754970.65999999992</v>
      </c>
      <c r="K4" s="171">
        <v>112.07181118716147</v>
      </c>
    </row>
    <row r="5" spans="1:13">
      <c r="B5" s="18" t="s">
        <v>2</v>
      </c>
      <c r="C5" s="63">
        <v>33.881999999999998</v>
      </c>
      <c r="D5" s="11">
        <v>68.822489894578609</v>
      </c>
      <c r="E5" s="19">
        <v>524.03199999999993</v>
      </c>
      <c r="F5" s="9">
        <v>132.75001203290174</v>
      </c>
      <c r="G5" s="16" t="s">
        <v>77</v>
      </c>
      <c r="H5" s="17">
        <v>117079.13099999999</v>
      </c>
      <c r="I5" s="9">
        <v>117.00953372933778</v>
      </c>
      <c r="J5" s="20">
        <v>711518.70500000007</v>
      </c>
      <c r="K5" s="21">
        <v>117.46103182483454</v>
      </c>
    </row>
    <row r="6" spans="1:13">
      <c r="B6" s="18" t="s">
        <v>3</v>
      </c>
      <c r="C6" s="63">
        <v>9077.9060000000009</v>
      </c>
      <c r="D6" s="11">
        <v>359.77108841987206</v>
      </c>
      <c r="E6" s="140">
        <v>23016.902000000002</v>
      </c>
      <c r="F6" s="159">
        <v>163.82831613355273</v>
      </c>
      <c r="G6" s="16" t="s">
        <v>90</v>
      </c>
      <c r="H6" s="17">
        <v>68151.990000000005</v>
      </c>
      <c r="I6" s="9">
        <v>187.71224946276342</v>
      </c>
      <c r="J6" s="20">
        <v>222947.717</v>
      </c>
      <c r="K6" s="21">
        <v>90.125720138456998</v>
      </c>
    </row>
    <row r="7" spans="1:13">
      <c r="B7" s="18" t="s">
        <v>4</v>
      </c>
      <c r="C7" s="63">
        <v>354.83499999999998</v>
      </c>
      <c r="D7" s="11">
        <v>148.99080026368938</v>
      </c>
      <c r="E7" s="19">
        <v>1900.1819999999998</v>
      </c>
      <c r="F7" s="9">
        <v>140.69950574776473</v>
      </c>
      <c r="G7" s="16" t="s">
        <v>138</v>
      </c>
      <c r="H7" s="17">
        <v>61969.972999999998</v>
      </c>
      <c r="I7" s="9">
        <v>126.06753227244792</v>
      </c>
      <c r="J7" s="20">
        <v>366849.33900000004</v>
      </c>
      <c r="K7" s="21">
        <v>113.29700381742565</v>
      </c>
    </row>
    <row r="8" spans="1:13">
      <c r="B8" s="22" t="s">
        <v>5</v>
      </c>
      <c r="C8" s="27">
        <v>176.98</v>
      </c>
      <c r="D8" s="11">
        <v>226.45034163318579</v>
      </c>
      <c r="E8" s="23">
        <v>1041.6109999999999</v>
      </c>
      <c r="F8" s="9">
        <v>276.6717399908095</v>
      </c>
      <c r="G8" s="16" t="s">
        <v>117</v>
      </c>
      <c r="H8" s="17">
        <v>53021.917999999998</v>
      </c>
      <c r="I8" s="9">
        <v>183.25096957580595</v>
      </c>
      <c r="J8" s="20">
        <v>316442.64600000001</v>
      </c>
      <c r="K8" s="21">
        <v>186.29377884121521</v>
      </c>
    </row>
    <row r="9" spans="1:13">
      <c r="B9" s="13" t="s">
        <v>6</v>
      </c>
      <c r="C9" s="62">
        <v>101497.34699999999</v>
      </c>
      <c r="D9" s="14">
        <v>114.68472441235281</v>
      </c>
      <c r="E9" s="15">
        <v>559796.70199999993</v>
      </c>
      <c r="F9" s="12">
        <v>107.86306740301055</v>
      </c>
      <c r="G9" s="16" t="s">
        <v>91</v>
      </c>
      <c r="H9" s="17">
        <v>37240.525000000001</v>
      </c>
      <c r="I9" s="9">
        <v>118.0924987998274</v>
      </c>
      <c r="J9" s="20">
        <v>235005.08599999998</v>
      </c>
      <c r="K9" s="21">
        <v>101.05534847636602</v>
      </c>
    </row>
    <row r="10" spans="1:13">
      <c r="B10" s="18" t="s">
        <v>7</v>
      </c>
      <c r="C10" s="63">
        <v>48255.374000000003</v>
      </c>
      <c r="D10" s="11">
        <v>122.35524115408636</v>
      </c>
      <c r="E10" s="19">
        <v>251189.16200000004</v>
      </c>
      <c r="F10" s="9">
        <v>110.90218960699663</v>
      </c>
      <c r="G10" s="16" t="s">
        <v>92</v>
      </c>
      <c r="H10" s="17">
        <v>36962.942000000003</v>
      </c>
      <c r="I10" s="9">
        <v>102.35554361379522</v>
      </c>
      <c r="J10" s="144">
        <v>203552.04300000001</v>
      </c>
      <c r="K10" s="171">
        <v>107.11228370916027</v>
      </c>
    </row>
    <row r="11" spans="1:13">
      <c r="B11" s="22" t="s">
        <v>8</v>
      </c>
      <c r="C11" s="61">
        <v>53241.972999999998</v>
      </c>
      <c r="D11" s="11">
        <v>108.51879494629333</v>
      </c>
      <c r="E11" s="10">
        <v>308607.54000000004</v>
      </c>
      <c r="F11" s="9">
        <v>105.50967316982293</v>
      </c>
      <c r="G11" s="16" t="s">
        <v>93</v>
      </c>
      <c r="H11" s="17">
        <v>17272.458999999999</v>
      </c>
      <c r="I11" s="9">
        <v>181.75579938910545</v>
      </c>
      <c r="J11" s="20">
        <v>103082.875</v>
      </c>
      <c r="K11" s="21">
        <v>205.89145317042821</v>
      </c>
    </row>
    <row r="12" spans="1:13">
      <c r="B12" s="24" t="s">
        <v>9</v>
      </c>
      <c r="C12" s="62">
        <v>139968.367</v>
      </c>
      <c r="D12" s="14">
        <v>105.90871036325757</v>
      </c>
      <c r="E12" s="141">
        <v>847783.79800000007</v>
      </c>
      <c r="F12" s="143">
        <v>109.07575597550168</v>
      </c>
      <c r="G12" s="16" t="s">
        <v>122</v>
      </c>
      <c r="H12" s="17">
        <v>17073.080000000002</v>
      </c>
      <c r="I12" s="9">
        <v>359.07947538004663</v>
      </c>
      <c r="J12" s="20">
        <v>68422.853000000003</v>
      </c>
      <c r="K12" s="21">
        <v>225.16454392720485</v>
      </c>
    </row>
    <row r="13" spans="1:13">
      <c r="B13" s="25" t="s">
        <v>10</v>
      </c>
      <c r="C13" s="63">
        <v>17682.857</v>
      </c>
      <c r="D13" s="11">
        <v>119.91952448468876</v>
      </c>
      <c r="E13" s="19">
        <v>106039.66</v>
      </c>
      <c r="F13" s="9">
        <v>108.40412303379907</v>
      </c>
      <c r="G13" s="16" t="s">
        <v>121</v>
      </c>
      <c r="H13" s="17">
        <v>16251.3</v>
      </c>
      <c r="I13" s="9">
        <v>127.88774982152233</v>
      </c>
      <c r="J13" s="20">
        <v>107131.535</v>
      </c>
      <c r="K13" s="21">
        <v>117.12720460814876</v>
      </c>
    </row>
    <row r="14" spans="1:13">
      <c r="B14" s="25" t="s">
        <v>11</v>
      </c>
      <c r="C14" s="63">
        <v>94487.739000000001</v>
      </c>
      <c r="D14" s="11">
        <v>102.63605324224123</v>
      </c>
      <c r="E14" s="140">
        <v>569889.08199999994</v>
      </c>
      <c r="F14" s="159">
        <v>105.90318131929762</v>
      </c>
      <c r="G14" s="16" t="s">
        <v>128</v>
      </c>
      <c r="H14" s="17">
        <v>15150.725</v>
      </c>
      <c r="I14" s="9">
        <v>1451.9142309535218</v>
      </c>
      <c r="J14" s="20">
        <v>45372.415000000001</v>
      </c>
      <c r="K14" s="21">
        <v>345.99044196039023</v>
      </c>
    </row>
    <row r="15" spans="1:13">
      <c r="B15" s="18" t="s">
        <v>12</v>
      </c>
      <c r="C15" s="63">
        <v>62898.249000000003</v>
      </c>
      <c r="D15" s="11">
        <v>95.286878298301687</v>
      </c>
      <c r="E15" s="19">
        <v>389378.38200000004</v>
      </c>
      <c r="F15" s="9">
        <v>103.83813785257307</v>
      </c>
      <c r="G15" s="16" t="s">
        <v>119</v>
      </c>
      <c r="H15" s="17">
        <v>13161.125</v>
      </c>
      <c r="I15" s="9">
        <v>103.52222347986952</v>
      </c>
      <c r="J15" s="20">
        <v>62760.472999999998</v>
      </c>
      <c r="K15" s="21">
        <v>108.53745634668857</v>
      </c>
    </row>
    <row r="16" spans="1:13">
      <c r="B16" s="18" t="s">
        <v>13</v>
      </c>
      <c r="C16" s="63">
        <v>3705.2930000000001</v>
      </c>
      <c r="D16" s="11">
        <v>89.76372325500887</v>
      </c>
      <c r="E16" s="140">
        <v>25035.359000000004</v>
      </c>
      <c r="F16" s="159">
        <v>119.51130197425928</v>
      </c>
      <c r="G16" s="26" t="s">
        <v>89</v>
      </c>
      <c r="H16" s="27">
        <v>72096.298999999999</v>
      </c>
      <c r="I16" s="28">
        <v>82.434398573832368</v>
      </c>
      <c r="J16" s="198">
        <v>554383.05599999893</v>
      </c>
      <c r="K16" s="199">
        <v>115.25252626280249</v>
      </c>
      <c r="L16" s="29"/>
      <c r="M16" s="29"/>
    </row>
    <row r="17" spans="2:13">
      <c r="B17" s="18" t="s">
        <v>14</v>
      </c>
      <c r="C17" s="63">
        <v>6115.23</v>
      </c>
      <c r="D17" s="11">
        <v>93.325786158146997</v>
      </c>
      <c r="E17" s="19">
        <v>39936.612999999998</v>
      </c>
      <c r="F17" s="9">
        <v>96.488296443563542</v>
      </c>
      <c r="G17" s="43"/>
      <c r="H17" s="58"/>
      <c r="I17" s="30"/>
      <c r="J17" s="59"/>
      <c r="K17" s="31"/>
      <c r="L17" s="32">
        <f>H26-SUM(H3:H15)</f>
        <v>72096.298999999999</v>
      </c>
      <c r="M17" s="32">
        <f>J26-SUM(J3:J15)</f>
        <v>554383.05599999893</v>
      </c>
    </row>
    <row r="18" spans="2:13">
      <c r="B18" s="18" t="s">
        <v>15</v>
      </c>
      <c r="C18" s="63">
        <v>21107.474999999999</v>
      </c>
      <c r="D18" s="11">
        <v>142.23196259721161</v>
      </c>
      <c r="E18" s="19">
        <v>112575.041</v>
      </c>
      <c r="F18" s="9">
        <v>114.43912386719539</v>
      </c>
      <c r="G18" s="33" t="s">
        <v>78</v>
      </c>
      <c r="H18" s="20">
        <v>632111.77099999995</v>
      </c>
      <c r="I18" s="9">
        <v>117.5414384150266</v>
      </c>
      <c r="J18" s="144">
        <v>3634392.142</v>
      </c>
      <c r="K18" s="171">
        <v>115.65825495180199</v>
      </c>
    </row>
    <row r="19" spans="2:13">
      <c r="B19" s="25" t="s">
        <v>16</v>
      </c>
      <c r="C19" s="63">
        <v>14026.654</v>
      </c>
      <c r="D19" s="11">
        <v>90.177188048151578</v>
      </c>
      <c r="E19" s="19">
        <v>86098.474999999991</v>
      </c>
      <c r="F19" s="9">
        <v>101.28930391651619</v>
      </c>
      <c r="G19" s="33" t="s">
        <v>79</v>
      </c>
      <c r="H19" s="20">
        <v>36477.815999999999</v>
      </c>
      <c r="I19" s="9">
        <v>413.38130112755141</v>
      </c>
      <c r="J19" s="20">
        <v>126280.302</v>
      </c>
      <c r="K19" s="21">
        <v>188.63773185688558</v>
      </c>
    </row>
    <row r="20" spans="2:13">
      <c r="B20" s="25" t="s">
        <v>17</v>
      </c>
      <c r="C20" s="61">
        <v>13771.117</v>
      </c>
      <c r="D20" s="11">
        <v>140.54549477492804</v>
      </c>
      <c r="E20" s="10">
        <v>85756.581000000006</v>
      </c>
      <c r="F20" s="9">
        <v>152.32342629115502</v>
      </c>
      <c r="G20" s="34" t="s">
        <v>80</v>
      </c>
      <c r="H20" s="20">
        <v>14390.163</v>
      </c>
      <c r="I20" s="9">
        <v>103.16130991442797</v>
      </c>
      <c r="J20" s="20">
        <v>160248.59700000001</v>
      </c>
      <c r="K20" s="21">
        <v>140.23070458709631</v>
      </c>
    </row>
    <row r="21" spans="2:13">
      <c r="B21" s="13" t="s">
        <v>24</v>
      </c>
      <c r="C21" s="62">
        <v>504967.40399999998</v>
      </c>
      <c r="D21" s="14">
        <v>127.75072018551674</v>
      </c>
      <c r="E21" s="141">
        <v>2897986.875</v>
      </c>
      <c r="F21" s="143">
        <v>120.77845872607973</v>
      </c>
      <c r="G21" s="33" t="s">
        <v>81</v>
      </c>
      <c r="H21" s="20">
        <v>3261.2330000000002</v>
      </c>
      <c r="I21" s="9">
        <v>105.69729627418533</v>
      </c>
      <c r="J21" s="20">
        <v>17862.572</v>
      </c>
      <c r="K21" s="21">
        <v>106.4721578441217</v>
      </c>
    </row>
    <row r="22" spans="2:13">
      <c r="B22" s="18" t="s">
        <v>18</v>
      </c>
      <c r="C22" s="63">
        <v>1552.4860000000001</v>
      </c>
      <c r="D22" s="11">
        <v>150.05562498610584</v>
      </c>
      <c r="E22" s="19">
        <v>7147.2449999999999</v>
      </c>
      <c r="F22" s="9">
        <v>107.29015114077632</v>
      </c>
      <c r="G22" s="33" t="s">
        <v>82</v>
      </c>
      <c r="H22" s="20">
        <v>88518.081000000006</v>
      </c>
      <c r="I22" s="9">
        <v>146.0872579360298</v>
      </c>
      <c r="J22" s="20">
        <v>493346.973</v>
      </c>
      <c r="K22" s="21">
        <v>123.31519268692604</v>
      </c>
    </row>
    <row r="23" spans="2:13">
      <c r="B23" s="22" t="s">
        <v>19</v>
      </c>
      <c r="C23" s="61">
        <v>503414.91800000001</v>
      </c>
      <c r="D23" s="11">
        <v>127.6921854008397</v>
      </c>
      <c r="E23" s="158">
        <v>2890839.6300000004</v>
      </c>
      <c r="F23" s="159">
        <v>120.81601104549127</v>
      </c>
      <c r="G23" s="33" t="s">
        <v>83</v>
      </c>
      <c r="H23" s="20">
        <v>8465.3950000000004</v>
      </c>
      <c r="I23" s="9">
        <v>79.948599179849694</v>
      </c>
      <c r="J23" s="20">
        <v>66985.751000000004</v>
      </c>
      <c r="K23" s="21">
        <v>77.280740378687412</v>
      </c>
    </row>
    <row r="24" spans="2:13">
      <c r="B24" s="35" t="s">
        <v>88</v>
      </c>
      <c r="C24" s="64">
        <v>756076.72100000002</v>
      </c>
      <c r="D24" s="14">
        <v>122.17940573833724</v>
      </c>
      <c r="E24" s="142">
        <v>4332050.102</v>
      </c>
      <c r="F24" s="143">
        <v>116.70940046530704</v>
      </c>
      <c r="G24" s="33" t="s">
        <v>84</v>
      </c>
      <c r="H24" s="20">
        <v>5885.2139999999999</v>
      </c>
      <c r="I24" s="9">
        <v>50.268866731531212</v>
      </c>
      <c r="J24" s="20">
        <v>47305.865000000005</v>
      </c>
      <c r="K24" s="21">
        <v>86.681353517091409</v>
      </c>
    </row>
    <row r="25" spans="2:13" ht="14.25" thickBot="1">
      <c r="B25" s="83" t="s">
        <v>20</v>
      </c>
      <c r="C25" s="65">
        <v>13537.632</v>
      </c>
      <c r="D25" s="84">
        <v>95.260502829816261</v>
      </c>
      <c r="E25" s="55">
        <v>78462.763000000006</v>
      </c>
      <c r="F25" s="87">
        <v>109.15451370782033</v>
      </c>
      <c r="G25" s="36" t="s">
        <v>85</v>
      </c>
      <c r="H25" s="37">
        <v>3885.5839999999998</v>
      </c>
      <c r="I25" s="85">
        <v>39.484584628710657</v>
      </c>
      <c r="J25" s="37">
        <v>27348.722000000002</v>
      </c>
      <c r="K25" s="86">
        <v>68.478443055448096</v>
      </c>
    </row>
    <row r="26" spans="2:13" ht="15" thickTop="1" thickBot="1">
      <c r="B26" s="76" t="s">
        <v>28</v>
      </c>
      <c r="C26" s="77">
        <v>792995.25699999998</v>
      </c>
      <c r="D26" s="78">
        <v>120.81600118019504</v>
      </c>
      <c r="E26" s="160">
        <v>4573771.2960000001</v>
      </c>
      <c r="F26" s="176">
        <v>116.62994298515652</v>
      </c>
      <c r="G26" s="38" t="s">
        <v>86</v>
      </c>
      <c r="H26" s="79">
        <v>792995.25699999998</v>
      </c>
      <c r="I26" s="78">
        <v>120.81600118019504</v>
      </c>
      <c r="J26" s="145">
        <v>4573771.2960000001</v>
      </c>
      <c r="K26" s="193">
        <v>116.62994298515652</v>
      </c>
    </row>
    <row r="28" spans="2:13">
      <c r="B28" s="40" t="s">
        <v>27</v>
      </c>
    </row>
    <row r="29" spans="2:13">
      <c r="B29" s="41"/>
    </row>
    <row r="30" spans="2:13">
      <c r="B30" s="41"/>
      <c r="H30" s="42"/>
      <c r="I30" s="42"/>
      <c r="J30" s="42"/>
    </row>
    <row r="31" spans="2:13">
      <c r="B31" s="41"/>
      <c r="H31" s="42"/>
      <c r="I31" s="42"/>
      <c r="J31" s="42"/>
    </row>
    <row r="32" spans="2:13">
      <c r="B32" s="41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K26" sqref="K26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13" width="9" style="7" customWidth="1"/>
    <col min="214" max="214" width="12.875" style="7" customWidth="1"/>
    <col min="215" max="215" width="9.125" style="7" bestFit="1" customWidth="1"/>
    <col min="216" max="216" width="9.625" style="7" bestFit="1" customWidth="1"/>
    <col min="217" max="217" width="9.125" style="7" bestFit="1" customWidth="1"/>
    <col min="218" max="218" width="2" style="7" customWidth="1"/>
    <col min="219" max="219" width="9.5" style="7" bestFit="1" customWidth="1"/>
    <col min="220" max="220" width="9.625" style="7" bestFit="1" customWidth="1"/>
    <col min="221" max="221" width="9.125" style="7" bestFit="1"/>
    <col min="222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54</v>
      </c>
      <c r="D2" s="70" t="s">
        <v>31</v>
      </c>
      <c r="E2" s="71" t="s">
        <v>55</v>
      </c>
      <c r="F2" s="72" t="s">
        <v>22</v>
      </c>
      <c r="G2" s="68" t="s">
        <v>34</v>
      </c>
      <c r="H2" s="73" t="s">
        <v>56</v>
      </c>
      <c r="I2" s="70" t="s">
        <v>21</v>
      </c>
      <c r="J2" s="71" t="s">
        <v>57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21587.754000000001</v>
      </c>
      <c r="D3" s="9">
        <v>88.407650240148598</v>
      </c>
      <c r="E3" s="10">
        <v>184846.185</v>
      </c>
      <c r="F3" s="9">
        <v>113.8778117303097</v>
      </c>
      <c r="G3" s="16" t="s">
        <v>76</v>
      </c>
      <c r="H3" s="17">
        <v>129026.91099999999</v>
      </c>
      <c r="I3" s="9">
        <v>107.85656006358231</v>
      </c>
      <c r="J3" s="20">
        <v>950358.804</v>
      </c>
      <c r="K3" s="21">
        <v>108.69335477161751</v>
      </c>
      <c r="M3" s="137"/>
    </row>
    <row r="4" spans="1:13">
      <c r="B4" s="13" t="s">
        <v>1</v>
      </c>
      <c r="C4" s="139">
        <v>5011.5320000000002</v>
      </c>
      <c r="D4" s="155">
        <v>150.12385176131914</v>
      </c>
      <c r="E4" s="141">
        <v>31494.258999999998</v>
      </c>
      <c r="F4" s="143">
        <v>161.4310038061605</v>
      </c>
      <c r="G4" s="16" t="s">
        <v>87</v>
      </c>
      <c r="H4" s="17">
        <v>123172.02899999999</v>
      </c>
      <c r="I4" s="9">
        <v>99.792532660025842</v>
      </c>
      <c r="J4" s="144">
        <v>878142.6889999999</v>
      </c>
      <c r="K4" s="171">
        <v>110.17035397944754</v>
      </c>
    </row>
    <row r="5" spans="1:13">
      <c r="B5" s="18" t="s">
        <v>2</v>
      </c>
      <c r="C5" s="63">
        <v>262.43400000000003</v>
      </c>
      <c r="D5" s="11">
        <v>338.1489260266207</v>
      </c>
      <c r="E5" s="19">
        <v>786.46599999999989</v>
      </c>
      <c r="F5" s="9">
        <v>166.49716318062494</v>
      </c>
      <c r="G5" s="16" t="s">
        <v>77</v>
      </c>
      <c r="H5" s="17">
        <v>115148.647</v>
      </c>
      <c r="I5" s="9">
        <v>113.22999530171123</v>
      </c>
      <c r="J5" s="20">
        <v>826667.35200000007</v>
      </c>
      <c r="K5" s="21">
        <v>116.85282323725778</v>
      </c>
    </row>
    <row r="6" spans="1:13">
      <c r="B6" s="18" t="s">
        <v>3</v>
      </c>
      <c r="C6" s="138">
        <v>4244.268</v>
      </c>
      <c r="D6" s="156">
        <v>145.9706192491586</v>
      </c>
      <c r="E6" s="140">
        <v>27261.170000000002</v>
      </c>
      <c r="F6" s="159">
        <v>160.76625954722479</v>
      </c>
      <c r="G6" s="16" t="s">
        <v>138</v>
      </c>
      <c r="H6" s="17">
        <v>57553.358999999997</v>
      </c>
      <c r="I6" s="9">
        <v>99.864128511021306</v>
      </c>
      <c r="J6" s="20">
        <v>424402.69800000003</v>
      </c>
      <c r="K6" s="21">
        <v>111.26736018353398</v>
      </c>
    </row>
    <row r="7" spans="1:13">
      <c r="B7" s="18" t="s">
        <v>4</v>
      </c>
      <c r="C7" s="63">
        <v>435.29399999999998</v>
      </c>
      <c r="D7" s="11">
        <v>148.17611176166227</v>
      </c>
      <c r="E7" s="19">
        <v>2335.4759999999997</v>
      </c>
      <c r="F7" s="9">
        <v>142.03526986978594</v>
      </c>
      <c r="G7" s="16" t="s">
        <v>90</v>
      </c>
      <c r="H7" s="17">
        <v>45956.4</v>
      </c>
      <c r="I7" s="9">
        <v>137.94345496180597</v>
      </c>
      <c r="J7" s="20">
        <v>268904.11700000003</v>
      </c>
      <c r="K7" s="21">
        <v>95.801266838173134</v>
      </c>
    </row>
    <row r="8" spans="1:13">
      <c r="B8" s="22" t="s">
        <v>5</v>
      </c>
      <c r="C8" s="27">
        <v>69.536000000000001</v>
      </c>
      <c r="D8" s="11">
        <v>117.32073561666947</v>
      </c>
      <c r="E8" s="23">
        <v>1111.1469999999999</v>
      </c>
      <c r="F8" s="9">
        <v>254.9970281056296</v>
      </c>
      <c r="G8" s="16" t="s">
        <v>91</v>
      </c>
      <c r="H8" s="17">
        <v>35836.500999999997</v>
      </c>
      <c r="I8" s="9">
        <v>125.88309341960912</v>
      </c>
      <c r="J8" s="20">
        <v>270841.587</v>
      </c>
      <c r="K8" s="21">
        <v>103.76319121204018</v>
      </c>
    </row>
    <row r="9" spans="1:13">
      <c r="B9" s="13" t="s">
        <v>6</v>
      </c>
      <c r="C9" s="62">
        <v>79888.327999999994</v>
      </c>
      <c r="D9" s="14">
        <v>90.413581927561708</v>
      </c>
      <c r="E9" s="15">
        <v>639685.02999999991</v>
      </c>
      <c r="F9" s="12">
        <v>105.32446117616988</v>
      </c>
      <c r="G9" s="16" t="s">
        <v>117</v>
      </c>
      <c r="H9" s="17">
        <v>35700.055</v>
      </c>
      <c r="I9" s="9">
        <v>92.428092608145889</v>
      </c>
      <c r="J9" s="20">
        <v>352142.701</v>
      </c>
      <c r="K9" s="21">
        <v>168.90403852578805</v>
      </c>
    </row>
    <row r="10" spans="1:13">
      <c r="B10" s="18" t="s">
        <v>7</v>
      </c>
      <c r="C10" s="63">
        <v>37684.222000000002</v>
      </c>
      <c r="D10" s="11">
        <v>89.703230070885937</v>
      </c>
      <c r="E10" s="19">
        <v>288873.38400000002</v>
      </c>
      <c r="F10" s="9">
        <v>107.58544516441511</v>
      </c>
      <c r="G10" s="16" t="s">
        <v>92</v>
      </c>
      <c r="H10" s="17">
        <v>30940.154999999999</v>
      </c>
      <c r="I10" s="9">
        <v>85.419070791487101</v>
      </c>
      <c r="J10" s="144">
        <v>234492.198</v>
      </c>
      <c r="K10" s="171">
        <v>103.63941723362518</v>
      </c>
    </row>
    <row r="11" spans="1:13">
      <c r="B11" s="22" t="s">
        <v>8</v>
      </c>
      <c r="C11" s="61">
        <v>42204.106</v>
      </c>
      <c r="D11" s="11">
        <v>91.057433397644132</v>
      </c>
      <c r="E11" s="10">
        <v>350811.64600000007</v>
      </c>
      <c r="F11" s="9">
        <v>103.53280174900172</v>
      </c>
      <c r="G11" s="16" t="s">
        <v>93</v>
      </c>
      <c r="H11" s="17">
        <v>22300.151999999998</v>
      </c>
      <c r="I11" s="9">
        <v>175.17143314313614</v>
      </c>
      <c r="J11" s="20">
        <v>125383.027</v>
      </c>
      <c r="K11" s="21">
        <v>199.66376942496615</v>
      </c>
    </row>
    <row r="12" spans="1:13">
      <c r="B12" s="24" t="s">
        <v>9</v>
      </c>
      <c r="C12" s="139">
        <v>137807.48000000001</v>
      </c>
      <c r="D12" s="155">
        <v>99.5096670957698</v>
      </c>
      <c r="E12" s="141">
        <v>985591.27800000005</v>
      </c>
      <c r="F12" s="143">
        <v>107.6290687043234</v>
      </c>
      <c r="G12" s="16" t="s">
        <v>128</v>
      </c>
      <c r="H12" s="17">
        <v>20483.807000000001</v>
      </c>
      <c r="I12" s="9">
        <v>627.46015618036006</v>
      </c>
      <c r="J12" s="20">
        <v>65856.222000000009</v>
      </c>
      <c r="K12" s="21">
        <v>402.09348495475979</v>
      </c>
    </row>
    <row r="13" spans="1:13">
      <c r="B13" s="25" t="s">
        <v>10</v>
      </c>
      <c r="C13" s="63">
        <v>11939.706</v>
      </c>
      <c r="D13" s="11">
        <v>74.918289052543301</v>
      </c>
      <c r="E13" s="19">
        <v>117979.36600000001</v>
      </c>
      <c r="F13" s="9">
        <v>103.71282206540387</v>
      </c>
      <c r="G13" s="16" t="s">
        <v>121</v>
      </c>
      <c r="H13" s="17">
        <v>17816.61</v>
      </c>
      <c r="I13" s="9">
        <v>198.31893280996263</v>
      </c>
      <c r="J13" s="20">
        <v>124948.145</v>
      </c>
      <c r="K13" s="21">
        <v>124.38865973515047</v>
      </c>
    </row>
    <row r="14" spans="1:13">
      <c r="B14" s="25" t="s">
        <v>11</v>
      </c>
      <c r="C14" s="138">
        <v>104696.976</v>
      </c>
      <c r="D14" s="156">
        <v>108.43617745406313</v>
      </c>
      <c r="E14" s="140">
        <v>674586.05799999996</v>
      </c>
      <c r="F14" s="159">
        <v>106.28852076401219</v>
      </c>
      <c r="G14" s="16" t="s">
        <v>119</v>
      </c>
      <c r="H14" s="17">
        <v>13702.236000000001</v>
      </c>
      <c r="I14" s="9">
        <v>128.81669771081198</v>
      </c>
      <c r="J14" s="20">
        <v>76462.709000000003</v>
      </c>
      <c r="K14" s="21">
        <v>111.68831591862175</v>
      </c>
    </row>
    <row r="15" spans="1:13">
      <c r="B15" s="18" t="s">
        <v>12</v>
      </c>
      <c r="C15" s="138">
        <v>73276.995999999999</v>
      </c>
      <c r="D15" s="156">
        <v>111.55937890118916</v>
      </c>
      <c r="E15" s="140">
        <v>462655.37800000003</v>
      </c>
      <c r="F15" s="159">
        <v>104.9890309693164</v>
      </c>
      <c r="G15" s="16" t="s">
        <v>122</v>
      </c>
      <c r="H15" s="17">
        <v>8419.7049999999999</v>
      </c>
      <c r="I15" s="9">
        <v>87.287344975302105</v>
      </c>
      <c r="J15" s="20">
        <v>76842.558000000005</v>
      </c>
      <c r="K15" s="21">
        <v>191.9437370786062</v>
      </c>
    </row>
    <row r="16" spans="1:13">
      <c r="B16" s="18" t="s">
        <v>13</v>
      </c>
      <c r="C16" s="63">
        <v>3856.58</v>
      </c>
      <c r="D16" s="11">
        <v>88.948948076249337</v>
      </c>
      <c r="E16" s="140">
        <v>28891.939000000006</v>
      </c>
      <c r="F16" s="159">
        <v>114.27040749715442</v>
      </c>
      <c r="G16" s="26" t="s">
        <v>89</v>
      </c>
      <c r="H16" s="27">
        <v>81171.337999999989</v>
      </c>
      <c r="I16" s="28">
        <v>103.56035578449622</v>
      </c>
      <c r="J16" s="198">
        <v>635554.39399999939</v>
      </c>
      <c r="K16" s="199">
        <v>113.61426022062065</v>
      </c>
      <c r="L16" s="29"/>
      <c r="M16" s="29"/>
    </row>
    <row r="17" spans="2:13">
      <c r="B17" s="18" t="s">
        <v>14</v>
      </c>
      <c r="C17" s="63">
        <v>8040.0770000000002</v>
      </c>
      <c r="D17" s="11">
        <v>120.20204813956221</v>
      </c>
      <c r="E17" s="19">
        <v>47976.689999999995</v>
      </c>
      <c r="F17" s="9">
        <v>99.78738496022153</v>
      </c>
      <c r="G17" s="43"/>
      <c r="H17" s="58"/>
      <c r="I17" s="30"/>
      <c r="J17" s="59"/>
      <c r="K17" s="31"/>
      <c r="L17" s="32">
        <f>H26-SUM(H3:H15)</f>
        <v>81171.337999999989</v>
      </c>
      <c r="M17" s="32">
        <f>J26-SUM(J3:J15)</f>
        <v>635554.39400000125</v>
      </c>
    </row>
    <row r="18" spans="2:13">
      <c r="B18" s="18" t="s">
        <v>15</v>
      </c>
      <c r="C18" s="63">
        <v>18957.723000000002</v>
      </c>
      <c r="D18" s="11">
        <v>98.75291755896599</v>
      </c>
      <c r="E18" s="19">
        <v>131532.764</v>
      </c>
      <c r="F18" s="9">
        <v>111.8778021013345</v>
      </c>
      <c r="G18" s="33" t="s">
        <v>78</v>
      </c>
      <c r="H18" s="20">
        <v>558617.36899999995</v>
      </c>
      <c r="I18" s="9">
        <v>105.25200878169379</v>
      </c>
      <c r="J18" s="144">
        <v>4193009.5109999999</v>
      </c>
      <c r="K18" s="171">
        <v>114.15460848391805</v>
      </c>
    </row>
    <row r="19" spans="2:13">
      <c r="B19" s="25" t="s">
        <v>16</v>
      </c>
      <c r="C19" s="63">
        <v>10094.674999999999</v>
      </c>
      <c r="D19" s="11">
        <v>69.275154055540625</v>
      </c>
      <c r="E19" s="19">
        <v>96193.15</v>
      </c>
      <c r="F19" s="9">
        <v>96.604308563721148</v>
      </c>
      <c r="G19" s="33" t="s">
        <v>79</v>
      </c>
      <c r="H19" s="20">
        <v>32181.416000000001</v>
      </c>
      <c r="I19" s="9">
        <v>208.48755799317337</v>
      </c>
      <c r="J19" s="20">
        <v>158461.71799999999</v>
      </c>
      <c r="K19" s="21">
        <v>192.35706863047594</v>
      </c>
    </row>
    <row r="20" spans="2:13">
      <c r="B20" s="25" t="s">
        <v>17</v>
      </c>
      <c r="C20" s="61">
        <v>11076.123000000001</v>
      </c>
      <c r="D20" s="11">
        <v>96.937921210544815</v>
      </c>
      <c r="E20" s="10">
        <v>96832.704000000012</v>
      </c>
      <c r="F20" s="9">
        <v>142.97924757658939</v>
      </c>
      <c r="G20" s="34" t="s">
        <v>80</v>
      </c>
      <c r="H20" s="20">
        <v>40118.743999999999</v>
      </c>
      <c r="I20" s="9">
        <v>250.93695549526296</v>
      </c>
      <c r="J20" s="20">
        <v>200367.34100000001</v>
      </c>
      <c r="K20" s="21">
        <v>153.81807050453105</v>
      </c>
    </row>
    <row r="21" spans="2:13">
      <c r="B21" s="13" t="s">
        <v>24</v>
      </c>
      <c r="C21" s="62">
        <v>479594.86900000001</v>
      </c>
      <c r="D21" s="14">
        <v>121.37714611629799</v>
      </c>
      <c r="E21" s="141">
        <v>3377581.7439999999</v>
      </c>
      <c r="F21" s="143">
        <v>120.86310846211671</v>
      </c>
      <c r="G21" s="33" t="s">
        <v>81</v>
      </c>
      <c r="H21" s="20">
        <v>2793.5209999999997</v>
      </c>
      <c r="I21" s="9">
        <v>122.1752408826291</v>
      </c>
      <c r="J21" s="20">
        <v>20656.093000000001</v>
      </c>
      <c r="K21" s="21">
        <v>108.35562011727176</v>
      </c>
    </row>
    <row r="22" spans="2:13">
      <c r="B22" s="18" t="s">
        <v>18</v>
      </c>
      <c r="C22" s="63">
        <v>1024.2760000000001</v>
      </c>
      <c r="D22" s="11">
        <v>104.78719812743356</v>
      </c>
      <c r="E22" s="19">
        <v>8171.5209999999997</v>
      </c>
      <c r="F22" s="9">
        <v>106.96987833361217</v>
      </c>
      <c r="G22" s="33" t="s">
        <v>82</v>
      </c>
      <c r="H22" s="20">
        <v>81415.626999999993</v>
      </c>
      <c r="I22" s="9">
        <v>108.91421067001887</v>
      </c>
      <c r="J22" s="20">
        <v>574762.6</v>
      </c>
      <c r="K22" s="21">
        <v>121.04802041027696</v>
      </c>
    </row>
    <row r="23" spans="2:13">
      <c r="B23" s="22" t="s">
        <v>19</v>
      </c>
      <c r="C23" s="61">
        <v>478570.59299999999</v>
      </c>
      <c r="D23" s="11">
        <v>121.41828873133321</v>
      </c>
      <c r="E23" s="158">
        <v>3369410.2230000002</v>
      </c>
      <c r="F23" s="159">
        <v>120.90119059965747</v>
      </c>
      <c r="G23" s="33" t="s">
        <v>83</v>
      </c>
      <c r="H23" s="20">
        <v>7390.2870000000003</v>
      </c>
      <c r="I23" s="9">
        <v>48.331923434480906</v>
      </c>
      <c r="J23" s="20">
        <v>74376.038</v>
      </c>
      <c r="K23" s="21">
        <v>72.939745726425542</v>
      </c>
    </row>
    <row r="24" spans="2:13">
      <c r="B24" s="35" t="s">
        <v>88</v>
      </c>
      <c r="C24" s="64">
        <v>702302.20900000003</v>
      </c>
      <c r="D24" s="14">
        <v>112.31239904339691</v>
      </c>
      <c r="E24" s="142">
        <v>5034352.3109999998</v>
      </c>
      <c r="F24" s="143">
        <v>116.07545815514051</v>
      </c>
      <c r="G24" s="33" t="s">
        <v>84</v>
      </c>
      <c r="H24" s="20">
        <v>11298.463</v>
      </c>
      <c r="I24" s="9">
        <v>392.47958915344532</v>
      </c>
      <c r="J24" s="20">
        <v>58604.328000000009</v>
      </c>
      <c r="K24" s="21">
        <v>102.00362622219301</v>
      </c>
    </row>
    <row r="25" spans="2:13" ht="14.25" thickBot="1">
      <c r="B25" s="83" t="s">
        <v>20</v>
      </c>
      <c r="C25" s="65">
        <v>13337.941999999999</v>
      </c>
      <c r="D25" s="84">
        <v>103.19524442555247</v>
      </c>
      <c r="E25" s="55">
        <v>91800.705000000002</v>
      </c>
      <c r="F25" s="87">
        <v>108.24629763067301</v>
      </c>
      <c r="G25" s="36" t="s">
        <v>85</v>
      </c>
      <c r="H25" s="37">
        <v>3412.4780000000001</v>
      </c>
      <c r="I25" s="85">
        <v>64.620229434065166</v>
      </c>
      <c r="J25" s="37">
        <v>30761.200000000001</v>
      </c>
      <c r="K25" s="86">
        <v>68.027863798314542</v>
      </c>
    </row>
    <row r="26" spans="2:13" ht="15" thickTop="1" thickBot="1">
      <c r="B26" s="76" t="s">
        <v>28</v>
      </c>
      <c r="C26" s="77">
        <v>737227.90500000003</v>
      </c>
      <c r="D26" s="78">
        <v>111.25369524623561</v>
      </c>
      <c r="E26" s="160">
        <v>5310999.2010000004</v>
      </c>
      <c r="F26" s="176">
        <v>115.85280717971965</v>
      </c>
      <c r="G26" s="38" t="s">
        <v>86</v>
      </c>
      <c r="H26" s="79">
        <v>737227.90500000003</v>
      </c>
      <c r="I26" s="78">
        <v>111.25369524623561</v>
      </c>
      <c r="J26" s="145">
        <v>5310999.2010000004</v>
      </c>
      <c r="K26" s="193">
        <v>115.85280717971965</v>
      </c>
    </row>
    <row r="28" spans="2:13">
      <c r="B28" s="40" t="s">
        <v>27</v>
      </c>
      <c r="J28" s="39"/>
    </row>
    <row r="29" spans="2:13">
      <c r="B29" s="41"/>
      <c r="H29" s="42"/>
      <c r="I29" s="42"/>
      <c r="J29" s="42"/>
    </row>
    <row r="30" spans="2:13">
      <c r="B30" s="41"/>
      <c r="H30" s="42"/>
      <c r="I30" s="42"/>
      <c r="J30" s="42"/>
    </row>
    <row r="31" spans="2:13">
      <c r="B31" s="41"/>
    </row>
    <row r="32" spans="2:13">
      <c r="B32" s="41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G27" sqref="G27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01" width="9" style="7" customWidth="1"/>
    <col min="202" max="202" width="12.875" style="7" customWidth="1"/>
    <col min="203" max="203" width="9.125" style="7" bestFit="1" customWidth="1"/>
    <col min="204" max="204" width="9.625" style="7" bestFit="1" customWidth="1"/>
    <col min="205" max="205" width="9.125" style="7" bestFit="1" customWidth="1"/>
    <col min="206" max="206" width="2" style="7" customWidth="1"/>
    <col min="207" max="207" width="9.5" style="7" bestFit="1" customWidth="1"/>
    <col min="208" max="208" width="9.625" style="7" bestFit="1" customWidth="1"/>
    <col min="209" max="209" width="9.125" style="7" bestFit="1"/>
    <col min="210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58</v>
      </c>
      <c r="D2" s="70" t="s">
        <v>31</v>
      </c>
      <c r="E2" s="71" t="s">
        <v>59</v>
      </c>
      <c r="F2" s="72" t="s">
        <v>22</v>
      </c>
      <c r="G2" s="68" t="s">
        <v>34</v>
      </c>
      <c r="H2" s="73" t="s">
        <v>58</v>
      </c>
      <c r="I2" s="70" t="s">
        <v>21</v>
      </c>
      <c r="J2" s="71" t="s">
        <v>60</v>
      </c>
      <c r="K2" s="74" t="s">
        <v>23</v>
      </c>
      <c r="M2" s="8" t="s">
        <v>26</v>
      </c>
    </row>
    <row r="3" spans="1:13" ht="14.25" thickTop="1">
      <c r="B3" s="22" t="s">
        <v>0</v>
      </c>
      <c r="C3" s="61">
        <v>29983.562999999998</v>
      </c>
      <c r="D3" s="9">
        <v>122.92266422523217</v>
      </c>
      <c r="E3" s="10">
        <v>214829.74799999999</v>
      </c>
      <c r="F3" s="9">
        <v>115.05943925224034</v>
      </c>
      <c r="G3" s="16" t="s">
        <v>76</v>
      </c>
      <c r="H3" s="17">
        <v>148341.84700000001</v>
      </c>
      <c r="I3" s="9">
        <v>126.36740884545856</v>
      </c>
      <c r="J3" s="20">
        <v>1098700.6510000001</v>
      </c>
      <c r="K3" s="21">
        <v>110.78538458282017</v>
      </c>
      <c r="M3" s="137"/>
    </row>
    <row r="4" spans="1:13">
      <c r="B4" s="13" t="s">
        <v>1</v>
      </c>
      <c r="C4" s="62">
        <v>3358.5859999999998</v>
      </c>
      <c r="D4" s="14">
        <v>106.00543190939031</v>
      </c>
      <c r="E4" s="141">
        <v>34852.845000000001</v>
      </c>
      <c r="F4" s="143">
        <v>153.68747739798926</v>
      </c>
      <c r="G4" s="16" t="s">
        <v>87</v>
      </c>
      <c r="H4" s="17">
        <v>146612.79699999999</v>
      </c>
      <c r="I4" s="9">
        <v>105.11342953699274</v>
      </c>
      <c r="J4" s="144">
        <v>1024755.4859999999</v>
      </c>
      <c r="K4" s="171">
        <v>109.41723150525311</v>
      </c>
    </row>
    <row r="5" spans="1:13">
      <c r="B5" s="18" t="s">
        <v>2</v>
      </c>
      <c r="C5" s="63">
        <v>46.953000000000003</v>
      </c>
      <c r="D5" s="11">
        <v>105.85967443748028</v>
      </c>
      <c r="E5" s="19">
        <v>833.41899999999987</v>
      </c>
      <c r="F5" s="9">
        <v>161.29212678580413</v>
      </c>
      <c r="G5" s="16" t="s">
        <v>77</v>
      </c>
      <c r="H5" s="129">
        <v>104462.28200000001</v>
      </c>
      <c r="I5" s="159">
        <v>87.10655377027804</v>
      </c>
      <c r="J5" s="144">
        <v>931129.63400000008</v>
      </c>
      <c r="K5" s="171">
        <v>112.541183039115</v>
      </c>
    </row>
    <row r="6" spans="1:13">
      <c r="B6" s="18" t="s">
        <v>3</v>
      </c>
      <c r="C6" s="63">
        <v>2643.2530000000002</v>
      </c>
      <c r="D6" s="11">
        <v>95.657396182032031</v>
      </c>
      <c r="E6" s="140">
        <v>29904.423000000003</v>
      </c>
      <c r="F6" s="159">
        <v>151.6430554304728</v>
      </c>
      <c r="G6" s="16" t="s">
        <v>138</v>
      </c>
      <c r="H6" s="17">
        <v>61604.671999999999</v>
      </c>
      <c r="I6" s="9">
        <v>111.82673543610345</v>
      </c>
      <c r="J6" s="20">
        <v>486007.37000000005</v>
      </c>
      <c r="K6" s="21">
        <v>111.33795480859112</v>
      </c>
    </row>
    <row r="7" spans="1:13">
      <c r="B7" s="18" t="s">
        <v>4</v>
      </c>
      <c r="C7" s="63">
        <v>427.57499999999999</v>
      </c>
      <c r="D7" s="11">
        <v>153.44077686626616</v>
      </c>
      <c r="E7" s="19">
        <v>2763.0509999999995</v>
      </c>
      <c r="F7" s="9">
        <v>143.68806069421422</v>
      </c>
      <c r="G7" s="16" t="s">
        <v>117</v>
      </c>
      <c r="H7" s="17">
        <v>56973.368999999999</v>
      </c>
      <c r="I7" s="9">
        <v>314.43131199675753</v>
      </c>
      <c r="J7" s="20">
        <v>409116.07</v>
      </c>
      <c r="K7" s="21">
        <v>180.54043333235768</v>
      </c>
    </row>
    <row r="8" spans="1:13">
      <c r="B8" s="22" t="s">
        <v>5</v>
      </c>
      <c r="C8" s="27">
        <v>240.80500000000001</v>
      </c>
      <c r="D8" s="11">
        <v>293.47494911825282</v>
      </c>
      <c r="E8" s="23">
        <v>1351.952</v>
      </c>
      <c r="F8" s="9">
        <v>261.09439515490476</v>
      </c>
      <c r="G8" s="16" t="s">
        <v>90</v>
      </c>
      <c r="H8" s="17">
        <v>44266.595999999998</v>
      </c>
      <c r="I8" s="9">
        <v>97.134534697809471</v>
      </c>
      <c r="J8" s="20">
        <v>313170.71300000005</v>
      </c>
      <c r="K8" s="21">
        <v>95.987498451397883</v>
      </c>
    </row>
    <row r="9" spans="1:13">
      <c r="B9" s="13" t="s">
        <v>6</v>
      </c>
      <c r="C9" s="139">
        <v>84811.426999999996</v>
      </c>
      <c r="D9" s="155">
        <v>94.807967741732099</v>
      </c>
      <c r="E9" s="141">
        <v>724496.45699999994</v>
      </c>
      <c r="F9" s="143">
        <v>103.97434722601535</v>
      </c>
      <c r="G9" s="16" t="s">
        <v>91</v>
      </c>
      <c r="H9" s="17">
        <v>29732.169000000002</v>
      </c>
      <c r="I9" s="9">
        <v>74.580165370768839</v>
      </c>
      <c r="J9" s="20">
        <v>300573.75599999999</v>
      </c>
      <c r="K9" s="21">
        <v>99.896557488397747</v>
      </c>
    </row>
    <row r="10" spans="1:13">
      <c r="B10" s="18" t="s">
        <v>7</v>
      </c>
      <c r="C10" s="63">
        <v>41695.819000000003</v>
      </c>
      <c r="D10" s="11">
        <v>94.845760211653271</v>
      </c>
      <c r="E10" s="19">
        <v>330569.20300000004</v>
      </c>
      <c r="F10" s="9">
        <v>105.79307329983743</v>
      </c>
      <c r="G10" s="16" t="s">
        <v>92</v>
      </c>
      <c r="H10" s="129">
        <v>28703.449000000001</v>
      </c>
      <c r="I10" s="159">
        <v>107.3966684767254</v>
      </c>
      <c r="J10" s="144">
        <v>263195.647</v>
      </c>
      <c r="K10" s="171">
        <v>104.03635272113398</v>
      </c>
    </row>
    <row r="11" spans="1:13">
      <c r="B11" s="22" t="s">
        <v>8</v>
      </c>
      <c r="C11" s="152">
        <v>43115.608</v>
      </c>
      <c r="D11" s="156">
        <v>94.77144840625202</v>
      </c>
      <c r="E11" s="158">
        <v>393927.25400000007</v>
      </c>
      <c r="F11" s="159">
        <v>102.4957084094921</v>
      </c>
      <c r="G11" s="16" t="s">
        <v>93</v>
      </c>
      <c r="H11" s="17">
        <v>21437.766</v>
      </c>
      <c r="I11" s="9">
        <v>287.54130986837583</v>
      </c>
      <c r="J11" s="20">
        <v>146820.79300000001</v>
      </c>
      <c r="K11" s="21">
        <v>208.98975195632539</v>
      </c>
    </row>
    <row r="12" spans="1:13">
      <c r="B12" s="24" t="s">
        <v>9</v>
      </c>
      <c r="C12" s="62">
        <v>141350.39199999999</v>
      </c>
      <c r="D12" s="14">
        <v>105.7097748162936</v>
      </c>
      <c r="E12" s="141">
        <v>1126941.67</v>
      </c>
      <c r="F12" s="143">
        <v>107.38452099657141</v>
      </c>
      <c r="G12" s="16" t="s">
        <v>122</v>
      </c>
      <c r="H12" s="17">
        <v>15430.201999999999</v>
      </c>
      <c r="I12" s="9">
        <v>173.6390165250865</v>
      </c>
      <c r="J12" s="20">
        <v>92272.760000000009</v>
      </c>
      <c r="K12" s="21">
        <v>188.61868389306559</v>
      </c>
    </row>
    <row r="13" spans="1:13">
      <c r="B13" s="25" t="s">
        <v>10</v>
      </c>
      <c r="C13" s="63">
        <v>13718.688</v>
      </c>
      <c r="D13" s="11">
        <v>89.664674334470234</v>
      </c>
      <c r="E13" s="19">
        <v>131698.054</v>
      </c>
      <c r="F13" s="9">
        <v>102.04736777168036</v>
      </c>
      <c r="G13" s="16" t="s">
        <v>121</v>
      </c>
      <c r="H13" s="17">
        <v>14220.075999999999</v>
      </c>
      <c r="I13" s="9">
        <v>64.21683316515265</v>
      </c>
      <c r="J13" s="20">
        <v>139168.22099999999</v>
      </c>
      <c r="K13" s="21">
        <v>113.51994193695198</v>
      </c>
    </row>
    <row r="14" spans="1:13">
      <c r="B14" s="25" t="s">
        <v>11</v>
      </c>
      <c r="C14" s="63">
        <v>103273.451</v>
      </c>
      <c r="D14" s="11">
        <v>112.93367441145037</v>
      </c>
      <c r="E14" s="140">
        <v>777859.50899999996</v>
      </c>
      <c r="F14" s="159">
        <v>107.12539758585041</v>
      </c>
      <c r="G14" s="16" t="s">
        <v>119</v>
      </c>
      <c r="H14" s="17">
        <v>8547.3330000000005</v>
      </c>
      <c r="I14" s="9">
        <v>89.042101824276273</v>
      </c>
      <c r="J14" s="20">
        <v>85010.042000000001</v>
      </c>
      <c r="K14" s="21">
        <v>108.90346283504309</v>
      </c>
    </row>
    <row r="15" spans="1:13">
      <c r="B15" s="18" t="s">
        <v>12</v>
      </c>
      <c r="C15" s="63">
        <v>74344.92</v>
      </c>
      <c r="D15" s="11">
        <v>122.04712174754002</v>
      </c>
      <c r="E15" s="140">
        <v>537000.29800000007</v>
      </c>
      <c r="F15" s="159">
        <v>107.06064822463162</v>
      </c>
      <c r="G15" s="16" t="s">
        <v>97</v>
      </c>
      <c r="H15" s="17">
        <v>7846.1279999999997</v>
      </c>
      <c r="I15" s="9">
        <v>112.75359444719881</v>
      </c>
      <c r="J15" s="20">
        <v>60510.483999999997</v>
      </c>
      <c r="K15" s="21">
        <v>101.88236047233099</v>
      </c>
    </row>
    <row r="16" spans="1:13">
      <c r="B16" s="18" t="s">
        <v>13</v>
      </c>
      <c r="C16" s="63">
        <v>4397.7190000000001</v>
      </c>
      <c r="D16" s="11">
        <v>113.33164793920622</v>
      </c>
      <c r="E16" s="140">
        <v>33289.658000000003</v>
      </c>
      <c r="F16" s="159">
        <v>114.14550241355586</v>
      </c>
      <c r="G16" s="26" t="s">
        <v>89</v>
      </c>
      <c r="H16" s="27">
        <v>92440.910000000033</v>
      </c>
      <c r="I16" s="28">
        <v>110.0466154254956</v>
      </c>
      <c r="J16" s="198">
        <v>741187.16999999993</v>
      </c>
      <c r="K16" s="199">
        <v>122.03770750200323</v>
      </c>
    </row>
    <row r="17" spans="2:13">
      <c r="B17" s="18" t="s">
        <v>14</v>
      </c>
      <c r="C17" s="63">
        <v>6910.5929999999998</v>
      </c>
      <c r="D17" s="11">
        <v>97.753696816685675</v>
      </c>
      <c r="E17" s="19">
        <v>54887.282999999996</v>
      </c>
      <c r="F17" s="9">
        <v>99.526688997482523</v>
      </c>
      <c r="G17" s="43"/>
      <c r="H17" s="58"/>
      <c r="I17" s="30"/>
      <c r="J17" s="59"/>
      <c r="K17" s="31"/>
      <c r="L17" s="1">
        <f>H26-SUM(H3:H15)</f>
        <v>92440.910000000033</v>
      </c>
      <c r="M17" s="1">
        <f>J26-SUM(J3:J15)</f>
        <v>741187.16999999993</v>
      </c>
    </row>
    <row r="18" spans="2:13">
      <c r="B18" s="18" t="s">
        <v>15</v>
      </c>
      <c r="C18" s="63">
        <v>17169.823</v>
      </c>
      <c r="D18" s="11">
        <v>89.18701020658979</v>
      </c>
      <c r="E18" s="19">
        <v>148702.587</v>
      </c>
      <c r="F18" s="9">
        <v>108.68505034635905</v>
      </c>
      <c r="G18" s="33" t="s">
        <v>78</v>
      </c>
      <c r="H18" s="144">
        <v>628155.36800000002</v>
      </c>
      <c r="I18" s="159">
        <v>110.76881280584526</v>
      </c>
      <c r="J18" s="144">
        <v>4821164.8789999997</v>
      </c>
      <c r="K18" s="171">
        <v>113.70178845053793</v>
      </c>
    </row>
    <row r="19" spans="2:13">
      <c r="B19" s="25" t="s">
        <v>16</v>
      </c>
      <c r="C19" s="63">
        <v>12992.647000000001</v>
      </c>
      <c r="D19" s="11">
        <v>122.07449217397908</v>
      </c>
      <c r="E19" s="19">
        <v>109185.79699999999</v>
      </c>
      <c r="F19" s="9">
        <v>99.063848250516713</v>
      </c>
      <c r="G19" s="33" t="s">
        <v>79</v>
      </c>
      <c r="H19" s="20">
        <v>22339.812999999998</v>
      </c>
      <c r="I19" s="9">
        <v>105.65767534709592</v>
      </c>
      <c r="J19" s="20">
        <v>180801.53099999999</v>
      </c>
      <c r="K19" s="21">
        <v>174.64946854075805</v>
      </c>
    </row>
    <row r="20" spans="2:13">
      <c r="B20" s="25" t="s">
        <v>17</v>
      </c>
      <c r="C20" s="61">
        <v>11365.606</v>
      </c>
      <c r="D20" s="11">
        <v>69.615648395835336</v>
      </c>
      <c r="E20" s="10">
        <v>108198.31000000001</v>
      </c>
      <c r="F20" s="9">
        <v>128.72900406964902</v>
      </c>
      <c r="G20" s="34" t="s">
        <v>80</v>
      </c>
      <c r="H20" s="20">
        <v>14762.438</v>
      </c>
      <c r="I20" s="9">
        <v>113.13876730225697</v>
      </c>
      <c r="J20" s="20">
        <v>215129.77900000001</v>
      </c>
      <c r="K20" s="21">
        <v>150.11431985112119</v>
      </c>
    </row>
    <row r="21" spans="2:13">
      <c r="B21" s="13" t="s">
        <v>24</v>
      </c>
      <c r="C21" s="62">
        <v>508865.64399999997</v>
      </c>
      <c r="D21" s="14">
        <v>116.29189034884639</v>
      </c>
      <c r="E21" s="141">
        <v>3886447.3879999998</v>
      </c>
      <c r="F21" s="143">
        <v>120.24424172704542</v>
      </c>
      <c r="G21" s="33" t="s">
        <v>81</v>
      </c>
      <c r="H21" s="20">
        <v>8886.4030000000002</v>
      </c>
      <c r="I21" s="9">
        <v>251.40970907846082</v>
      </c>
      <c r="J21" s="20">
        <v>29542.495999999999</v>
      </c>
      <c r="K21" s="21">
        <v>130.73132420306317</v>
      </c>
    </row>
    <row r="22" spans="2:13">
      <c r="B22" s="18" t="s">
        <v>18</v>
      </c>
      <c r="C22" s="63">
        <v>864.58500000000004</v>
      </c>
      <c r="D22" s="11">
        <v>128.24169662881351</v>
      </c>
      <c r="E22" s="19">
        <v>9036.1059999999998</v>
      </c>
      <c r="F22" s="9">
        <v>108.69496600014195</v>
      </c>
      <c r="G22" s="33" t="s">
        <v>82</v>
      </c>
      <c r="H22" s="20">
        <v>88484.251000000004</v>
      </c>
      <c r="I22" s="9">
        <v>128.1602349483702</v>
      </c>
      <c r="J22" s="20">
        <v>663246.85100000002</v>
      </c>
      <c r="K22" s="21">
        <v>121.95089478512993</v>
      </c>
    </row>
    <row r="23" spans="2:13">
      <c r="B23" s="22" t="s">
        <v>19</v>
      </c>
      <c r="C23" s="61">
        <v>508001.05900000001</v>
      </c>
      <c r="D23" s="11">
        <v>116.27345058946214</v>
      </c>
      <c r="E23" s="158">
        <v>3877411.2820000001</v>
      </c>
      <c r="F23" s="159">
        <v>120.27402391547677</v>
      </c>
      <c r="G23" s="33" t="s">
        <v>83</v>
      </c>
      <c r="H23" s="20">
        <v>10960.901</v>
      </c>
      <c r="I23" s="9">
        <v>110.27551521395313</v>
      </c>
      <c r="J23" s="20">
        <v>85336.938999999998</v>
      </c>
      <c r="K23" s="21">
        <v>76.255851544136746</v>
      </c>
    </row>
    <row r="24" spans="2:13">
      <c r="B24" s="35" t="s">
        <v>88</v>
      </c>
      <c r="C24" s="153">
        <v>738386.049</v>
      </c>
      <c r="D24" s="155">
        <v>111.21677592287114</v>
      </c>
      <c r="E24" s="142">
        <v>5772738.3599999994</v>
      </c>
      <c r="F24" s="143">
        <v>115.43044263516784</v>
      </c>
      <c r="G24" s="33" t="s">
        <v>84</v>
      </c>
      <c r="H24" s="20">
        <v>3251.5639999999999</v>
      </c>
      <c r="I24" s="9">
        <v>39.189346685531177</v>
      </c>
      <c r="J24" s="20">
        <v>61855.892000000007</v>
      </c>
      <c r="K24" s="21">
        <v>94.077056020569501</v>
      </c>
    </row>
    <row r="25" spans="2:13" ht="14.25" thickBot="1">
      <c r="B25" s="83" t="s">
        <v>20</v>
      </c>
      <c r="C25" s="177">
        <v>12249.984</v>
      </c>
      <c r="D25" s="178">
        <v>94.920771272179422</v>
      </c>
      <c r="E25" s="179">
        <v>104050.689</v>
      </c>
      <c r="F25" s="201">
        <v>106.48631861989735</v>
      </c>
      <c r="G25" s="36" t="s">
        <v>85</v>
      </c>
      <c r="H25" s="37">
        <v>3778.8580000000002</v>
      </c>
      <c r="I25" s="85">
        <v>41.42520786281964</v>
      </c>
      <c r="J25" s="37">
        <v>34540.058000000005</v>
      </c>
      <c r="K25" s="86">
        <v>63.562097120218588</v>
      </c>
    </row>
    <row r="26" spans="2:13" ht="15" thickTop="1" thickBot="1">
      <c r="B26" s="76" t="s">
        <v>28</v>
      </c>
      <c r="C26" s="154">
        <v>780619.59600000002</v>
      </c>
      <c r="D26" s="157">
        <v>111.32405384548561</v>
      </c>
      <c r="E26" s="160">
        <v>6091618.7970000003</v>
      </c>
      <c r="F26" s="176">
        <v>115.25198659275635</v>
      </c>
      <c r="G26" s="38" t="s">
        <v>86</v>
      </c>
      <c r="H26" s="145">
        <v>780619.59600000002</v>
      </c>
      <c r="I26" s="157">
        <v>111.32405384548561</v>
      </c>
      <c r="J26" s="145">
        <v>6091618.7970000003</v>
      </c>
      <c r="K26" s="193">
        <v>115.25198659275635</v>
      </c>
    </row>
    <row r="28" spans="2:13">
      <c r="B28" s="40" t="s">
        <v>27</v>
      </c>
      <c r="H28" s="42"/>
      <c r="I28" s="42"/>
      <c r="J28" s="42"/>
    </row>
    <row r="29" spans="2:13">
      <c r="B29" s="41"/>
    </row>
    <row r="30" spans="2:13">
      <c r="B30" s="41"/>
      <c r="H30" s="42"/>
      <c r="I30" s="42"/>
      <c r="J30" s="42"/>
    </row>
    <row r="31" spans="2:13">
      <c r="B31" s="41"/>
      <c r="H31" s="42"/>
      <c r="I31" s="42"/>
      <c r="J31" s="42"/>
    </row>
    <row r="32" spans="2:13">
      <c r="B32" s="41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workbookViewId="0">
      <selection activeCell="K29" sqref="K29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98" width="9" style="7" customWidth="1"/>
    <col min="199" max="199" width="12.875" style="7" customWidth="1"/>
    <col min="200" max="200" width="9.125" style="7" bestFit="1" customWidth="1"/>
    <col min="201" max="201" width="9.625" style="7" bestFit="1" customWidth="1"/>
    <col min="202" max="202" width="9.125" style="7" bestFit="1" customWidth="1"/>
    <col min="203" max="203" width="2" style="7" customWidth="1"/>
    <col min="204" max="204" width="9.5" style="7" bestFit="1" customWidth="1"/>
    <col min="205" max="205" width="9.625" style="7" bestFit="1" customWidth="1"/>
    <col min="206" max="206" width="9.125" style="7" bestFit="1"/>
    <col min="207" max="16384" width="9.125" style="7"/>
  </cols>
  <sheetData>
    <row r="1" spans="1:13" ht="14.25" thickBot="1">
      <c r="A1" s="3"/>
      <c r="C1" s="5" t="s">
        <v>99</v>
      </c>
      <c r="D1" s="6"/>
      <c r="E1" s="5"/>
      <c r="F1" s="5"/>
      <c r="H1" s="5"/>
      <c r="I1" s="6"/>
      <c r="J1" s="5"/>
      <c r="K1" s="5"/>
    </row>
    <row r="2" spans="1:13" ht="14.25" thickBot="1">
      <c r="B2" s="68" t="s">
        <v>33</v>
      </c>
      <c r="C2" s="69" t="s">
        <v>61</v>
      </c>
      <c r="D2" s="70" t="s">
        <v>31</v>
      </c>
      <c r="E2" s="71" t="s">
        <v>62</v>
      </c>
      <c r="F2" s="72" t="s">
        <v>22</v>
      </c>
      <c r="G2" s="68" t="s">
        <v>34</v>
      </c>
      <c r="H2" s="73" t="s">
        <v>63</v>
      </c>
      <c r="I2" s="70" t="s">
        <v>21</v>
      </c>
      <c r="J2" s="71" t="s">
        <v>64</v>
      </c>
      <c r="K2" s="74" t="s">
        <v>23</v>
      </c>
      <c r="M2" s="8" t="s">
        <v>26</v>
      </c>
    </row>
    <row r="3" spans="1:13" ht="14.25" thickTop="1">
      <c r="B3" s="22" t="s">
        <v>0</v>
      </c>
      <c r="C3" s="66">
        <v>16940.879000000001</v>
      </c>
      <c r="D3" s="44">
        <v>117.11694204311864</v>
      </c>
      <c r="E3" s="45">
        <v>231770.62699999998</v>
      </c>
      <c r="F3" s="60">
        <v>115.20737684304088</v>
      </c>
      <c r="G3" s="16" t="s">
        <v>76</v>
      </c>
      <c r="H3" s="129">
        <v>134912.61600000001</v>
      </c>
      <c r="I3" s="159">
        <v>100.30329355399641</v>
      </c>
      <c r="J3" s="144">
        <v>1233613.267</v>
      </c>
      <c r="K3" s="171">
        <v>109.53353152225351</v>
      </c>
      <c r="M3" s="137"/>
    </row>
    <row r="4" spans="1:13">
      <c r="B4" s="13" t="s">
        <v>1</v>
      </c>
      <c r="C4" s="48">
        <v>4684.777</v>
      </c>
      <c r="D4" s="46">
        <v>44.632464408559784</v>
      </c>
      <c r="E4" s="184">
        <v>39537.622000000003</v>
      </c>
      <c r="F4" s="203">
        <v>119.18226044107986</v>
      </c>
      <c r="G4" s="16" t="s">
        <v>77</v>
      </c>
      <c r="H4" s="17">
        <v>116350.048</v>
      </c>
      <c r="I4" s="9">
        <v>104.48376889995879</v>
      </c>
      <c r="J4" s="144">
        <v>1047479.682</v>
      </c>
      <c r="K4" s="171">
        <v>111.5853653684389</v>
      </c>
    </row>
    <row r="5" spans="1:13">
      <c r="B5" s="18" t="s">
        <v>2</v>
      </c>
      <c r="C5" s="48">
        <v>62.49</v>
      </c>
      <c r="D5" s="46">
        <v>244.74209846081544</v>
      </c>
      <c r="E5" s="47">
        <v>895.90899999999988</v>
      </c>
      <c r="F5" s="49">
        <v>165.22156876847635</v>
      </c>
      <c r="G5" s="16" t="s">
        <v>87</v>
      </c>
      <c r="H5" s="17">
        <v>109061.799</v>
      </c>
      <c r="I5" s="9">
        <v>95.873804059734141</v>
      </c>
      <c r="J5" s="144">
        <v>1133817.2849999999</v>
      </c>
      <c r="K5" s="171">
        <v>107.95039254850576</v>
      </c>
    </row>
    <row r="6" spans="1:13">
      <c r="B6" s="18" t="s">
        <v>3</v>
      </c>
      <c r="C6" s="48">
        <v>4143.3890000000001</v>
      </c>
      <c r="D6" s="46">
        <v>41.55807800450085</v>
      </c>
      <c r="E6" s="184">
        <v>34047.812000000005</v>
      </c>
      <c r="F6" s="203">
        <v>114.67620717263087</v>
      </c>
      <c r="G6" s="16" t="s">
        <v>138</v>
      </c>
      <c r="H6" s="17">
        <v>80166.28</v>
      </c>
      <c r="I6" s="9">
        <v>193.20479472827449</v>
      </c>
      <c r="J6" s="20">
        <v>566173.65</v>
      </c>
      <c r="K6" s="21">
        <v>118.44430123448679</v>
      </c>
    </row>
    <row r="7" spans="1:13">
      <c r="B7" s="18" t="s">
        <v>4</v>
      </c>
      <c r="C7" s="48">
        <v>354.98</v>
      </c>
      <c r="D7" s="46">
        <v>88.550189582917582</v>
      </c>
      <c r="E7" s="47">
        <v>3118.0309999999995</v>
      </c>
      <c r="F7" s="49">
        <v>134.17632349340377</v>
      </c>
      <c r="G7" s="16" t="s">
        <v>90</v>
      </c>
      <c r="H7" s="17">
        <v>63089.419000000002</v>
      </c>
      <c r="I7" s="9">
        <v>303.49983901227381</v>
      </c>
      <c r="J7" s="20">
        <v>376260.13200000004</v>
      </c>
      <c r="K7" s="21">
        <v>108.41691793285646</v>
      </c>
    </row>
    <row r="8" spans="1:13">
      <c r="B8" s="22" t="s">
        <v>5</v>
      </c>
      <c r="C8" s="67">
        <v>123.91800000000001</v>
      </c>
      <c r="D8" s="44">
        <v>124.14891698559323</v>
      </c>
      <c r="E8" s="45">
        <v>1475.87</v>
      </c>
      <c r="F8" s="60">
        <v>238.96239734721897</v>
      </c>
      <c r="G8" s="16" t="s">
        <v>117</v>
      </c>
      <c r="H8" s="17">
        <v>44384.201999999997</v>
      </c>
      <c r="I8" s="9">
        <v>80.356913863172011</v>
      </c>
      <c r="J8" s="20">
        <v>453500.272</v>
      </c>
      <c r="K8" s="21">
        <v>160.90689584166165</v>
      </c>
    </row>
    <row r="9" spans="1:13">
      <c r="B9" s="13" t="s">
        <v>6</v>
      </c>
      <c r="C9" s="180">
        <v>95681.445000000007</v>
      </c>
      <c r="D9" s="181">
        <v>113.80853228759844</v>
      </c>
      <c r="E9" s="47">
        <v>820177.902</v>
      </c>
      <c r="F9" s="49">
        <v>105.03313654230753</v>
      </c>
      <c r="G9" s="16" t="s">
        <v>91</v>
      </c>
      <c r="H9" s="129">
        <v>42667.995000000003</v>
      </c>
      <c r="I9" s="159">
        <v>131.71386810318396</v>
      </c>
      <c r="J9" s="144">
        <v>343241.75099999999</v>
      </c>
      <c r="K9" s="171">
        <v>102.98917102775653</v>
      </c>
    </row>
    <row r="10" spans="1:13">
      <c r="B10" s="18" t="s">
        <v>7</v>
      </c>
      <c r="C10" s="48">
        <v>43338.409</v>
      </c>
      <c r="D10" s="46">
        <v>120.04042026214864</v>
      </c>
      <c r="E10" s="47">
        <v>373907.61200000002</v>
      </c>
      <c r="F10" s="49">
        <v>107.26874018246717</v>
      </c>
      <c r="G10" s="16" t="s">
        <v>92</v>
      </c>
      <c r="H10" s="129">
        <v>34951.357000000004</v>
      </c>
      <c r="I10" s="159">
        <v>101.76582028743259</v>
      </c>
      <c r="J10" s="144">
        <v>298147.00400000002</v>
      </c>
      <c r="K10" s="171">
        <v>103.76495258769319</v>
      </c>
    </row>
    <row r="11" spans="1:13">
      <c r="B11" s="22" t="s">
        <v>8</v>
      </c>
      <c r="C11" s="182">
        <v>52343.036</v>
      </c>
      <c r="D11" s="183">
        <v>109.11820241002988</v>
      </c>
      <c r="E11" s="45">
        <v>446270.2900000001</v>
      </c>
      <c r="F11" s="60">
        <v>103.23054968856802</v>
      </c>
      <c r="G11" s="16" t="s">
        <v>93</v>
      </c>
      <c r="H11" s="129">
        <v>31759.624</v>
      </c>
      <c r="I11" s="159">
        <v>152.38330112582651</v>
      </c>
      <c r="J11" s="144">
        <v>178580.41700000002</v>
      </c>
      <c r="K11" s="171">
        <v>196.03850877593572</v>
      </c>
    </row>
    <row r="12" spans="1:13">
      <c r="B12" s="24" t="s">
        <v>9</v>
      </c>
      <c r="C12" s="48">
        <v>144061.92000000001</v>
      </c>
      <c r="D12" s="46">
        <v>104.58396304778262</v>
      </c>
      <c r="E12" s="184">
        <v>1271003.5899999999</v>
      </c>
      <c r="F12" s="203">
        <v>107.05957782386835</v>
      </c>
      <c r="G12" s="16" t="s">
        <v>127</v>
      </c>
      <c r="H12" s="17">
        <v>21029.095000000001</v>
      </c>
      <c r="I12" s="9">
        <v>1674.7203502808841</v>
      </c>
      <c r="J12" s="20">
        <v>33245.584999999999</v>
      </c>
      <c r="K12" s="21">
        <v>338.34694398042075</v>
      </c>
    </row>
    <row r="13" spans="1:13">
      <c r="B13" s="25" t="s">
        <v>10</v>
      </c>
      <c r="C13" s="48">
        <v>18811.54</v>
      </c>
      <c r="D13" s="46">
        <v>150.1665067336701</v>
      </c>
      <c r="E13" s="47">
        <v>150509.59400000001</v>
      </c>
      <c r="F13" s="49">
        <v>106.3049028057959</v>
      </c>
      <c r="G13" s="16" t="s">
        <v>97</v>
      </c>
      <c r="H13" s="17">
        <v>16421.037</v>
      </c>
      <c r="I13" s="9">
        <v>523.48811706010815</v>
      </c>
      <c r="J13" s="20">
        <v>76931.520999999993</v>
      </c>
      <c r="K13" s="21">
        <v>123.03265156125956</v>
      </c>
    </row>
    <row r="14" spans="1:13">
      <c r="B14" s="25" t="s">
        <v>11</v>
      </c>
      <c r="C14" s="48">
        <v>101502.045</v>
      </c>
      <c r="D14" s="46">
        <v>104.36992707465367</v>
      </c>
      <c r="E14" s="184">
        <v>879361.554</v>
      </c>
      <c r="F14" s="203">
        <v>106.7999367756568</v>
      </c>
      <c r="G14" s="16" t="s">
        <v>121</v>
      </c>
      <c r="H14" s="17">
        <v>15874.393</v>
      </c>
      <c r="I14" s="9">
        <v>101.03213925007802</v>
      </c>
      <c r="J14" s="20">
        <v>155042.614</v>
      </c>
      <c r="K14" s="21">
        <v>112.1012665161664</v>
      </c>
    </row>
    <row r="15" spans="1:13">
      <c r="B15" s="18" t="s">
        <v>12</v>
      </c>
      <c r="C15" s="48">
        <v>66962.221999999994</v>
      </c>
      <c r="D15" s="46">
        <v>96.383002402470993</v>
      </c>
      <c r="E15" s="184">
        <v>603962.52</v>
      </c>
      <c r="F15" s="203">
        <v>105.76160689392174</v>
      </c>
      <c r="G15" s="16" t="s">
        <v>128</v>
      </c>
      <c r="H15" s="17">
        <v>14304.539000000001</v>
      </c>
      <c r="I15" s="9">
        <v>332.05757676278813</v>
      </c>
      <c r="J15" s="20">
        <v>84254.807000000015</v>
      </c>
      <c r="K15" s="21">
        <v>266.47699963448088</v>
      </c>
    </row>
    <row r="16" spans="1:13">
      <c r="B16" s="18" t="s">
        <v>13</v>
      </c>
      <c r="C16" s="48">
        <v>4287.8149999999996</v>
      </c>
      <c r="D16" s="46">
        <v>107.78704503696916</v>
      </c>
      <c r="E16" s="184">
        <v>37577.473000000005</v>
      </c>
      <c r="F16" s="203">
        <v>113.38230140756187</v>
      </c>
      <c r="G16" s="26" t="s">
        <v>89</v>
      </c>
      <c r="H16" s="27">
        <v>124510.17500000005</v>
      </c>
      <c r="I16" s="28">
        <v>147.15956727843835</v>
      </c>
      <c r="J16" s="198">
        <v>960813.38900000008</v>
      </c>
      <c r="K16" s="199">
        <v>122.70116341711402</v>
      </c>
      <c r="L16" s="29"/>
      <c r="M16" s="29"/>
    </row>
    <row r="17" spans="2:13">
      <c r="B17" s="18" t="s">
        <v>14</v>
      </c>
      <c r="C17" s="48">
        <v>7400.1719999999996</v>
      </c>
      <c r="D17" s="46">
        <v>137.74101791224462</v>
      </c>
      <c r="E17" s="47">
        <v>62287.454999999994</v>
      </c>
      <c r="F17" s="49">
        <v>102.91903290424031</v>
      </c>
      <c r="G17" s="43"/>
      <c r="H17" s="58"/>
      <c r="I17" s="30"/>
      <c r="J17" s="59"/>
      <c r="K17" s="31"/>
      <c r="L17" s="32">
        <f>H26-SUM(H3:H15)</f>
        <v>124510.17500000005</v>
      </c>
      <c r="M17" s="32">
        <f>J26-SUM(J3:J15)</f>
        <v>960813.38900000043</v>
      </c>
    </row>
    <row r="18" spans="2:13">
      <c r="B18" s="18" t="s">
        <v>15</v>
      </c>
      <c r="C18" s="48">
        <v>22407.898000000001</v>
      </c>
      <c r="D18" s="46">
        <v>125.86316048620203</v>
      </c>
      <c r="E18" s="47">
        <v>171110.48499999999</v>
      </c>
      <c r="F18" s="49">
        <v>110.66294645510484</v>
      </c>
      <c r="G18" s="33" t="s">
        <v>78</v>
      </c>
      <c r="H18" s="144">
        <v>598716.24699999997</v>
      </c>
      <c r="I18" s="159">
        <v>107.6682230815621</v>
      </c>
      <c r="J18" s="144">
        <v>5419881.1260000002</v>
      </c>
      <c r="K18" s="171">
        <v>113.00226079116138</v>
      </c>
    </row>
    <row r="19" spans="2:13">
      <c r="B19" s="25" t="s">
        <v>16</v>
      </c>
      <c r="C19" s="48">
        <v>13019.369000000001</v>
      </c>
      <c r="D19" s="46">
        <v>85.379674665376783</v>
      </c>
      <c r="E19" s="47">
        <v>122205.166</v>
      </c>
      <c r="F19" s="49">
        <v>97.400716700288029</v>
      </c>
      <c r="G19" s="33" t="s">
        <v>79</v>
      </c>
      <c r="H19" s="20">
        <v>32060.94</v>
      </c>
      <c r="I19" s="9">
        <v>178.53776180130077</v>
      </c>
      <c r="J19" s="20">
        <v>212862.47099999999</v>
      </c>
      <c r="K19" s="21">
        <v>175.22424673052436</v>
      </c>
    </row>
    <row r="20" spans="2:13">
      <c r="B20" s="25" t="s">
        <v>17</v>
      </c>
      <c r="C20" s="66">
        <v>10728.966</v>
      </c>
      <c r="D20" s="44">
        <v>84.350453067696307</v>
      </c>
      <c r="E20" s="45">
        <v>118927.27600000001</v>
      </c>
      <c r="F20" s="60">
        <v>122.89590300853439</v>
      </c>
      <c r="G20" s="34" t="s">
        <v>80</v>
      </c>
      <c r="H20" s="20">
        <v>42089.142999999996</v>
      </c>
      <c r="I20" s="9">
        <v>400.3278684470539</v>
      </c>
      <c r="J20" s="20">
        <v>257218.92200000002</v>
      </c>
      <c r="K20" s="21">
        <v>167.2160534272937</v>
      </c>
    </row>
    <row r="21" spans="2:13">
      <c r="B21" s="13" t="s">
        <v>24</v>
      </c>
      <c r="C21" s="180">
        <v>575204.30299999996</v>
      </c>
      <c r="D21" s="181">
        <v>138.85355387689654</v>
      </c>
      <c r="E21" s="184">
        <v>4461651.6909999996</v>
      </c>
      <c r="F21" s="203">
        <v>122.35838056513855</v>
      </c>
      <c r="G21" s="33" t="s">
        <v>81</v>
      </c>
      <c r="H21" s="20">
        <v>23953.24</v>
      </c>
      <c r="I21" s="9">
        <v>1480.2534938835795</v>
      </c>
      <c r="J21" s="20">
        <v>53495.736000000004</v>
      </c>
      <c r="K21" s="21">
        <v>220.91019280761489</v>
      </c>
    </row>
    <row r="22" spans="2:13">
      <c r="B22" s="18" t="s">
        <v>18</v>
      </c>
      <c r="C22" s="48">
        <v>1141.252</v>
      </c>
      <c r="D22" s="46">
        <v>119.60565051211564</v>
      </c>
      <c r="E22" s="47">
        <v>10177.358</v>
      </c>
      <c r="F22" s="49">
        <v>109.81833296304086</v>
      </c>
      <c r="G22" s="33" t="s">
        <v>82</v>
      </c>
      <c r="H22" s="144">
        <v>119939.216</v>
      </c>
      <c r="I22" s="159">
        <v>185.33199398132192</v>
      </c>
      <c r="J22" s="144">
        <v>783186.06700000004</v>
      </c>
      <c r="K22" s="171">
        <v>128.69078907783157</v>
      </c>
    </row>
    <row r="23" spans="2:13">
      <c r="B23" s="22" t="s">
        <v>19</v>
      </c>
      <c r="C23" s="180">
        <v>574063.05099999998</v>
      </c>
      <c r="D23" s="181">
        <v>138.89799138060835</v>
      </c>
      <c r="E23" s="184">
        <v>4451474.3330000006</v>
      </c>
      <c r="F23" s="203">
        <v>122.39033290245098</v>
      </c>
      <c r="G23" s="33" t="s">
        <v>83</v>
      </c>
      <c r="H23" s="20">
        <v>18834.504000000001</v>
      </c>
      <c r="I23" s="9">
        <v>270.42636455841023</v>
      </c>
      <c r="J23" s="20">
        <v>104171.443</v>
      </c>
      <c r="K23" s="21">
        <v>87.632217598659295</v>
      </c>
    </row>
    <row r="24" spans="2:13">
      <c r="B24" s="35" t="s">
        <v>88</v>
      </c>
      <c r="C24" s="185">
        <v>819632.44499999995</v>
      </c>
      <c r="D24" s="186">
        <v>126.76648036814795</v>
      </c>
      <c r="E24" s="187">
        <v>6592370.8049999997</v>
      </c>
      <c r="F24" s="204">
        <v>116.72825031651719</v>
      </c>
      <c r="G24" s="33" t="s">
        <v>84</v>
      </c>
      <c r="H24" s="20">
        <v>11603.441000000001</v>
      </c>
      <c r="I24" s="9">
        <v>97.102167380602268</v>
      </c>
      <c r="J24" s="20">
        <v>73459.333000000013</v>
      </c>
      <c r="K24" s="21">
        <v>94.54229748311603</v>
      </c>
    </row>
    <row r="25" spans="2:13" ht="14.25" thickBot="1">
      <c r="B25" s="83" t="s">
        <v>20</v>
      </c>
      <c r="C25" s="188">
        <v>12909.254999999999</v>
      </c>
      <c r="D25" s="189">
        <v>101.64369145209898</v>
      </c>
      <c r="E25" s="190">
        <v>116959.944</v>
      </c>
      <c r="F25" s="205">
        <v>105.92928593664523</v>
      </c>
      <c r="G25" s="36" t="s">
        <v>85</v>
      </c>
      <c r="H25" s="37">
        <v>2285.848</v>
      </c>
      <c r="I25" s="85">
        <v>58.026697101823068</v>
      </c>
      <c r="J25" s="37">
        <v>36825.906000000003</v>
      </c>
      <c r="K25" s="86">
        <v>63.187944067768342</v>
      </c>
    </row>
    <row r="26" spans="2:13" ht="15" thickTop="1" thickBot="1">
      <c r="B26" s="76" t="s">
        <v>28</v>
      </c>
      <c r="C26" s="191">
        <v>849482.57900000003</v>
      </c>
      <c r="D26" s="206">
        <v>126.08571960633756</v>
      </c>
      <c r="E26" s="192">
        <v>6941101.3760000002</v>
      </c>
      <c r="F26" s="207">
        <v>116.47682227651113</v>
      </c>
      <c r="G26" s="38" t="s">
        <v>86</v>
      </c>
      <c r="H26" s="145">
        <v>849482.57900000003</v>
      </c>
      <c r="I26" s="157">
        <v>126.08571960633756</v>
      </c>
      <c r="J26" s="145">
        <v>6941101.3760000002</v>
      </c>
      <c r="K26" s="193">
        <v>116.47682227651113</v>
      </c>
    </row>
    <row r="28" spans="2:13">
      <c r="B28" s="40" t="s">
        <v>27</v>
      </c>
    </row>
    <row r="29" spans="2:13">
      <c r="B29" s="41"/>
    </row>
    <row r="30" spans="2:13">
      <c r="B30" s="41"/>
    </row>
    <row r="31" spans="2:13">
      <c r="B31" s="41"/>
      <c r="H31" s="42"/>
      <c r="I31" s="42"/>
      <c r="J31" s="42"/>
      <c r="K31" s="42"/>
    </row>
    <row r="32" spans="2:13">
      <c r="B32" s="41"/>
      <c r="H32" s="42"/>
      <c r="I32" s="42"/>
      <c r="J32" s="42"/>
    </row>
    <row r="33" spans="2:2">
      <c r="B33" s="41"/>
    </row>
    <row r="34" spans="2:2">
      <c r="B34" s="4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14年1月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'14年1月'!Print_Area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user08</cp:lastModifiedBy>
  <cp:lastPrinted>2016-02-22T06:35:26Z</cp:lastPrinted>
  <dcterms:created xsi:type="dcterms:W3CDTF">2009-02-16T04:28:06Z</dcterms:created>
  <dcterms:modified xsi:type="dcterms:W3CDTF">2016-02-23T06:36:40Z</dcterms:modified>
</cp:coreProperties>
</file>