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共有\業務１\documents\倶楽部\HP\data\ne\ne-2017\"/>
    </mc:Choice>
  </mc:AlternateContent>
  <bookViews>
    <workbookView xWindow="0" yWindow="0" windowWidth="28800" windowHeight="12450"/>
  </bookViews>
  <sheets>
    <sheet name="29年1月" sheetId="1" r:id="rId1"/>
    <sheet name="29年2月" sheetId="2" r:id="rId2"/>
    <sheet name="29年3月" sheetId="3" r:id="rId3"/>
    <sheet name="29年4月" sheetId="4" r:id="rId4"/>
    <sheet name="29年5月" sheetId="5" r:id="rId5"/>
    <sheet name="29年6月" sheetId="6" r:id="rId6"/>
    <sheet name="29年7月" sheetId="7" r:id="rId7"/>
    <sheet name="29年8月" sheetId="8" r:id="rId8"/>
    <sheet name="29年9月" sheetId="9" r:id="rId9"/>
    <sheet name="29年10月" sheetId="10" r:id="rId10"/>
    <sheet name="29年11月" sheetId="11" r:id="rId11"/>
    <sheet name="29年12月" sheetId="12" r:id="rId12"/>
    <sheet name="歴年" sheetId="13" r:id="rId13"/>
  </sheets>
  <definedNames>
    <definedName name="_xlnm.Print_Area" localSheetId="12">歴年!$A$1:$J$49</definedName>
  </definedName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2" l="1"/>
  <c r="I43" i="12" s="1"/>
  <c r="D20" i="12"/>
  <c r="I16" i="12"/>
  <c r="I45" i="13"/>
  <c r="D43" i="9"/>
  <c r="I24" i="9"/>
  <c r="I35" i="1" l="1"/>
  <c r="D31" i="13" l="1"/>
  <c r="E31" i="13"/>
  <c r="F31" i="13"/>
  <c r="G31" i="13"/>
  <c r="H31" i="13"/>
  <c r="I31" i="13"/>
  <c r="D33" i="13"/>
  <c r="E33" i="13"/>
  <c r="F33" i="13"/>
  <c r="I33" i="13"/>
  <c r="F35" i="13"/>
  <c r="I35" i="13"/>
  <c r="D37" i="13"/>
  <c r="E37" i="13"/>
  <c r="F37" i="13"/>
  <c r="G37" i="13"/>
  <c r="H37" i="13"/>
  <c r="I37" i="13"/>
  <c r="D39" i="13"/>
  <c r="E39" i="13"/>
  <c r="F39" i="13"/>
  <c r="G39" i="13"/>
  <c r="H39" i="13"/>
  <c r="I39" i="13"/>
  <c r="E41" i="13"/>
  <c r="F41" i="13"/>
  <c r="G41" i="13"/>
  <c r="H41" i="13"/>
  <c r="E43" i="13"/>
  <c r="G43" i="13"/>
  <c r="H43" i="13"/>
  <c r="G45" i="13"/>
  <c r="H45" i="13"/>
  <c r="C43" i="13"/>
  <c r="C37" i="13"/>
  <c r="C41" i="13"/>
  <c r="C31" i="13"/>
  <c r="D26" i="13"/>
  <c r="E26" i="13"/>
  <c r="F26" i="13"/>
  <c r="G26" i="13"/>
  <c r="H26" i="13"/>
  <c r="I26" i="13"/>
  <c r="D27" i="13"/>
  <c r="E27" i="13"/>
  <c r="F27" i="13"/>
  <c r="G27" i="13"/>
  <c r="H27" i="13"/>
  <c r="I27" i="13"/>
  <c r="D28" i="13"/>
  <c r="F28" i="13"/>
  <c r="I28" i="13"/>
  <c r="D29" i="13"/>
  <c r="E29" i="13"/>
  <c r="F29" i="13"/>
  <c r="G29" i="13"/>
  <c r="H29" i="13"/>
  <c r="I29" i="13"/>
  <c r="D30" i="13"/>
  <c r="E30" i="13"/>
  <c r="F30" i="13"/>
  <c r="G30" i="13"/>
  <c r="H30" i="13"/>
  <c r="I30" i="13"/>
  <c r="C27" i="13"/>
  <c r="C29" i="13"/>
  <c r="C30" i="13"/>
  <c r="C26" i="13"/>
  <c r="D24" i="13"/>
  <c r="E24" i="13"/>
  <c r="F24" i="13"/>
  <c r="G24" i="13"/>
  <c r="H24" i="13"/>
  <c r="I24" i="13"/>
  <c r="D22" i="13"/>
  <c r="F22" i="13"/>
  <c r="H22" i="13"/>
  <c r="I22" i="13"/>
  <c r="D16" i="13"/>
  <c r="E16" i="13"/>
  <c r="F16" i="13"/>
  <c r="G16" i="13"/>
  <c r="H16" i="13"/>
  <c r="I16" i="13"/>
  <c r="D18" i="13"/>
  <c r="E18" i="13"/>
  <c r="F18" i="13"/>
  <c r="G18" i="13"/>
  <c r="H18" i="13"/>
  <c r="I18" i="13"/>
  <c r="D20" i="13"/>
  <c r="E20" i="13"/>
  <c r="F20" i="13"/>
  <c r="G20" i="13"/>
  <c r="H20" i="13"/>
  <c r="I20" i="13"/>
  <c r="C18" i="13"/>
  <c r="C20" i="13"/>
  <c r="C16" i="13"/>
  <c r="I14" i="13"/>
  <c r="I12" i="13"/>
  <c r="I10" i="13"/>
  <c r="I8" i="13"/>
  <c r="I6" i="13"/>
  <c r="D6" i="13"/>
  <c r="F6" i="13"/>
  <c r="G6" i="13"/>
  <c r="H6" i="13"/>
  <c r="D8" i="13"/>
  <c r="E8" i="13"/>
  <c r="F8" i="13"/>
  <c r="G8" i="13"/>
  <c r="H8" i="13"/>
  <c r="D10" i="13"/>
  <c r="F10" i="13"/>
  <c r="G10" i="13"/>
  <c r="H10" i="13"/>
  <c r="D12" i="13"/>
  <c r="D14" i="13"/>
  <c r="E14" i="13"/>
  <c r="F14" i="13"/>
  <c r="G14" i="13"/>
  <c r="H14" i="13"/>
  <c r="I45" i="2"/>
  <c r="J43" i="2"/>
  <c r="I43" i="2"/>
  <c r="H43" i="2"/>
  <c r="G43" i="2"/>
  <c r="F43" i="2"/>
  <c r="E43" i="2"/>
  <c r="D43" i="2"/>
  <c r="D41" i="2"/>
  <c r="C43" i="2"/>
  <c r="J41" i="2"/>
  <c r="I41" i="2"/>
  <c r="H41" i="2"/>
  <c r="G41" i="2"/>
  <c r="F41" i="2"/>
  <c r="E41" i="2"/>
  <c r="C41" i="2"/>
  <c r="I31" i="2"/>
  <c r="J31" i="2"/>
  <c r="I39" i="2"/>
  <c r="I37" i="2"/>
  <c r="I35" i="2"/>
  <c r="I33" i="2"/>
  <c r="I24" i="2"/>
  <c r="I22" i="2"/>
  <c r="I20" i="2"/>
  <c r="J20" i="2"/>
  <c r="H20" i="2"/>
  <c r="G20" i="2"/>
  <c r="F20" i="2"/>
  <c r="E20" i="2"/>
  <c r="D20" i="2"/>
  <c r="C20" i="2"/>
  <c r="J14" i="2"/>
  <c r="I14" i="2"/>
  <c r="H14" i="2"/>
  <c r="G14" i="2"/>
  <c r="F14" i="2"/>
  <c r="D14" i="2"/>
  <c r="I12" i="2"/>
  <c r="I10" i="2"/>
  <c r="I8" i="2"/>
  <c r="I6" i="2"/>
  <c r="I45" i="1"/>
  <c r="I41" i="1"/>
  <c r="H41" i="1"/>
  <c r="G41" i="1"/>
  <c r="F41" i="1"/>
  <c r="E41" i="1"/>
  <c r="D41" i="1"/>
  <c r="C41" i="1"/>
  <c r="I39" i="1"/>
  <c r="I37" i="1"/>
  <c r="I33" i="1"/>
  <c r="I31" i="1"/>
  <c r="I24" i="1"/>
  <c r="I22" i="1"/>
  <c r="J20" i="1"/>
  <c r="I20" i="1"/>
  <c r="H20" i="1"/>
  <c r="G20" i="1"/>
  <c r="F20" i="1"/>
  <c r="E20" i="1"/>
  <c r="D20" i="1"/>
  <c r="C20" i="1"/>
  <c r="I18" i="1"/>
  <c r="I16" i="1"/>
  <c r="J14" i="1"/>
  <c r="I14" i="1"/>
  <c r="H14" i="1"/>
  <c r="G14" i="1"/>
  <c r="F14" i="1"/>
  <c r="D14" i="1"/>
  <c r="J31" i="13" l="1"/>
  <c r="J41" i="13" s="1"/>
  <c r="J43" i="13" s="1"/>
  <c r="J31" i="12" l="1"/>
  <c r="J41" i="12" s="1"/>
  <c r="J43" i="12" s="1"/>
  <c r="I31" i="12"/>
  <c r="I41" i="12" s="1"/>
  <c r="H31" i="12"/>
  <c r="H41" i="12" s="1"/>
  <c r="H43" i="12" s="1"/>
  <c r="G31" i="12"/>
  <c r="G41" i="12" s="1"/>
  <c r="G43" i="12" s="1"/>
  <c r="F31" i="12"/>
  <c r="F41" i="12" s="1"/>
  <c r="F43" i="12" s="1"/>
  <c r="E31" i="12"/>
  <c r="E41" i="12" s="1"/>
  <c r="E43" i="12" s="1"/>
  <c r="D31" i="12"/>
  <c r="D41" i="12" s="1"/>
  <c r="D43" i="12" s="1"/>
  <c r="C31" i="12"/>
  <c r="C41" i="12" s="1"/>
  <c r="C43" i="12" s="1"/>
  <c r="J31" i="11"/>
  <c r="J41" i="11" s="1"/>
  <c r="J43" i="11" s="1"/>
  <c r="I31" i="11"/>
  <c r="I41" i="11" s="1"/>
  <c r="I43" i="11" s="1"/>
  <c r="H31" i="11"/>
  <c r="H41" i="11" s="1"/>
  <c r="H43" i="11" s="1"/>
  <c r="G31" i="11"/>
  <c r="G41" i="11" s="1"/>
  <c r="G43" i="11" s="1"/>
  <c r="F31" i="11"/>
  <c r="F41" i="11" s="1"/>
  <c r="F43" i="11" s="1"/>
  <c r="E31" i="11"/>
  <c r="E41" i="11" s="1"/>
  <c r="E43" i="11" s="1"/>
  <c r="D31" i="11"/>
  <c r="D41" i="11" s="1"/>
  <c r="D43" i="11" s="1"/>
  <c r="C31" i="11"/>
  <c r="C41" i="11" s="1"/>
  <c r="C43" i="11" s="1"/>
  <c r="J31" i="10"/>
  <c r="J41" i="10" s="1"/>
  <c r="J43" i="10" s="1"/>
  <c r="I31" i="10"/>
  <c r="I41" i="10" s="1"/>
  <c r="I43" i="10" s="1"/>
  <c r="H31" i="10"/>
  <c r="H41" i="10" s="1"/>
  <c r="H43" i="10" s="1"/>
  <c r="G31" i="10"/>
  <c r="G41" i="10" s="1"/>
  <c r="G43" i="10" s="1"/>
  <c r="F31" i="10"/>
  <c r="F41" i="10" s="1"/>
  <c r="F43" i="10" s="1"/>
  <c r="E31" i="10"/>
  <c r="E41" i="10" s="1"/>
  <c r="E43" i="10" s="1"/>
  <c r="D31" i="10"/>
  <c r="D41" i="10" s="1"/>
  <c r="D43" i="10" s="1"/>
  <c r="C31" i="10"/>
  <c r="C41" i="10" s="1"/>
  <c r="C43" i="10" s="1"/>
  <c r="J31" i="9"/>
  <c r="J41" i="9" s="1"/>
  <c r="J43" i="9" s="1"/>
  <c r="I31" i="9"/>
  <c r="I41" i="9" s="1"/>
  <c r="I43" i="9" s="1"/>
  <c r="H31" i="9"/>
  <c r="H41" i="9" s="1"/>
  <c r="H43" i="9" s="1"/>
  <c r="G31" i="9"/>
  <c r="G41" i="9" s="1"/>
  <c r="G43" i="9" s="1"/>
  <c r="F31" i="9"/>
  <c r="F41" i="9" s="1"/>
  <c r="F43" i="9" s="1"/>
  <c r="E31" i="9"/>
  <c r="E41" i="9" s="1"/>
  <c r="E43" i="9" s="1"/>
  <c r="D31" i="9"/>
  <c r="D41" i="9" s="1"/>
  <c r="C31" i="9"/>
  <c r="C41" i="9" s="1"/>
  <c r="C43" i="9" s="1"/>
  <c r="J31" i="8"/>
  <c r="J41" i="8" s="1"/>
  <c r="J43" i="8" s="1"/>
  <c r="I31" i="8"/>
  <c r="I41" i="8" s="1"/>
  <c r="I43" i="8" s="1"/>
  <c r="H31" i="8"/>
  <c r="H41" i="8" s="1"/>
  <c r="H43" i="8" s="1"/>
  <c r="G31" i="8"/>
  <c r="G41" i="8" s="1"/>
  <c r="G43" i="8" s="1"/>
  <c r="F31" i="8"/>
  <c r="F41" i="8" s="1"/>
  <c r="F43" i="8" s="1"/>
  <c r="E31" i="8"/>
  <c r="E41" i="8" s="1"/>
  <c r="E43" i="8" s="1"/>
  <c r="D31" i="8"/>
  <c r="D41" i="8" s="1"/>
  <c r="D43" i="8" s="1"/>
  <c r="C31" i="8"/>
  <c r="C41" i="8" s="1"/>
  <c r="C43" i="8" s="1"/>
  <c r="I45" i="7"/>
  <c r="I39" i="7"/>
  <c r="I37" i="7"/>
  <c r="I35" i="7"/>
  <c r="I33" i="7"/>
  <c r="J31" i="7"/>
  <c r="J41" i="7" s="1"/>
  <c r="H31" i="7"/>
  <c r="H41" i="7" s="1"/>
  <c r="G31" i="7"/>
  <c r="G41" i="7" s="1"/>
  <c r="F31" i="7"/>
  <c r="F41" i="7" s="1"/>
  <c r="E31" i="7"/>
  <c r="E41" i="7" s="1"/>
  <c r="E43" i="7" s="1"/>
  <c r="D31" i="7"/>
  <c r="D41" i="7" s="1"/>
  <c r="C31" i="7"/>
  <c r="C41" i="7" s="1"/>
  <c r="I30" i="7"/>
  <c r="I29" i="7"/>
  <c r="I31" i="7" s="1"/>
  <c r="I28" i="7"/>
  <c r="I27" i="7"/>
  <c r="I26" i="7"/>
  <c r="I24" i="7"/>
  <c r="I41" i="7" s="1"/>
  <c r="I22" i="7"/>
  <c r="J20" i="7"/>
  <c r="J43" i="7" s="1"/>
  <c r="H20" i="7"/>
  <c r="H43" i="7" s="1"/>
  <c r="G20" i="7"/>
  <c r="F20" i="7"/>
  <c r="E20" i="7"/>
  <c r="D20" i="7"/>
  <c r="D43" i="7" s="1"/>
  <c r="C20" i="7"/>
  <c r="I18" i="7"/>
  <c r="I16" i="7"/>
  <c r="I14" i="7"/>
  <c r="I10" i="7"/>
  <c r="I8" i="7"/>
  <c r="I6" i="7"/>
  <c r="I45" i="6"/>
  <c r="I39" i="6"/>
  <c r="I37" i="6"/>
  <c r="I35" i="6"/>
  <c r="I33" i="6"/>
  <c r="J31" i="6"/>
  <c r="J41" i="6" s="1"/>
  <c r="H31" i="6"/>
  <c r="H41" i="6" s="1"/>
  <c r="G31" i="6"/>
  <c r="G41" i="6" s="1"/>
  <c r="G43" i="6" s="1"/>
  <c r="F31" i="6"/>
  <c r="F41" i="6" s="1"/>
  <c r="E31" i="6"/>
  <c r="E41" i="6" s="1"/>
  <c r="D31" i="6"/>
  <c r="D41" i="6" s="1"/>
  <c r="C31" i="6"/>
  <c r="C41" i="6" s="1"/>
  <c r="C43" i="6" s="1"/>
  <c r="I30" i="6"/>
  <c r="I29" i="6"/>
  <c r="I28" i="6"/>
  <c r="I27" i="6"/>
  <c r="I26" i="6"/>
  <c r="I31" i="6" s="1"/>
  <c r="I24" i="6"/>
  <c r="I22" i="6"/>
  <c r="J20" i="6"/>
  <c r="H20" i="6"/>
  <c r="G20" i="6"/>
  <c r="F20" i="6"/>
  <c r="E20" i="6"/>
  <c r="D20" i="6"/>
  <c r="C20" i="6"/>
  <c r="I20" i="6" s="1"/>
  <c r="I18" i="6"/>
  <c r="I16" i="6"/>
  <c r="J14" i="6"/>
  <c r="J43" i="6" s="1"/>
  <c r="H14" i="6"/>
  <c r="H43" i="6" s="1"/>
  <c r="G14" i="6"/>
  <c r="F14" i="6"/>
  <c r="F43" i="6" s="1"/>
  <c r="E14" i="6"/>
  <c r="E43" i="6" s="1"/>
  <c r="D14" i="6"/>
  <c r="D43" i="6" s="1"/>
  <c r="I10" i="6"/>
  <c r="I8" i="6"/>
  <c r="I6" i="6"/>
  <c r="I39" i="5"/>
  <c r="I37" i="5"/>
  <c r="I35" i="5"/>
  <c r="I33" i="5"/>
  <c r="J31" i="5"/>
  <c r="J41" i="5" s="1"/>
  <c r="J43" i="5" s="1"/>
  <c r="H31" i="5"/>
  <c r="H41" i="5" s="1"/>
  <c r="G31" i="5"/>
  <c r="G41" i="5" s="1"/>
  <c r="F31" i="5"/>
  <c r="F41" i="5" s="1"/>
  <c r="F43" i="5" s="1"/>
  <c r="E31" i="5"/>
  <c r="E41" i="5" s="1"/>
  <c r="D31" i="5"/>
  <c r="D41" i="5" s="1"/>
  <c r="C31" i="5"/>
  <c r="C41" i="5" s="1"/>
  <c r="I30" i="5"/>
  <c r="I29" i="5"/>
  <c r="I28" i="5"/>
  <c r="I27" i="5"/>
  <c r="I26" i="5"/>
  <c r="I31" i="5" s="1"/>
  <c r="I24" i="5"/>
  <c r="I22" i="5"/>
  <c r="J20" i="5"/>
  <c r="H20" i="5"/>
  <c r="G20" i="5"/>
  <c r="F20" i="5"/>
  <c r="E20" i="5"/>
  <c r="I20" i="5" s="1"/>
  <c r="D20" i="5"/>
  <c r="C20" i="5"/>
  <c r="I18" i="5"/>
  <c r="I16" i="5"/>
  <c r="J14" i="5"/>
  <c r="H14" i="5"/>
  <c r="H43" i="5" s="1"/>
  <c r="G14" i="5"/>
  <c r="F14" i="5"/>
  <c r="D14" i="5"/>
  <c r="D43" i="5" s="1"/>
  <c r="I10" i="5"/>
  <c r="I8" i="5"/>
  <c r="I6" i="5"/>
  <c r="I14" i="5" s="1"/>
  <c r="I39" i="4"/>
  <c r="I37" i="4"/>
  <c r="I35" i="4"/>
  <c r="I33" i="4"/>
  <c r="J31" i="4"/>
  <c r="J41" i="4" s="1"/>
  <c r="H31" i="4"/>
  <c r="H41" i="4" s="1"/>
  <c r="H43" i="4" s="1"/>
  <c r="G31" i="4"/>
  <c r="G41" i="4" s="1"/>
  <c r="F31" i="4"/>
  <c r="F41" i="4" s="1"/>
  <c r="E31" i="4"/>
  <c r="E41" i="4" s="1"/>
  <c r="D31" i="4"/>
  <c r="D41" i="4" s="1"/>
  <c r="C31" i="4"/>
  <c r="C41" i="4" s="1"/>
  <c r="I30" i="4"/>
  <c r="I29" i="4"/>
  <c r="I28" i="4"/>
  <c r="I27" i="4"/>
  <c r="I26" i="4"/>
  <c r="I31" i="4" s="1"/>
  <c r="I24" i="4"/>
  <c r="I22" i="4"/>
  <c r="J20" i="4"/>
  <c r="H20" i="4"/>
  <c r="G20" i="4"/>
  <c r="F20" i="4"/>
  <c r="E20" i="4"/>
  <c r="D20" i="4"/>
  <c r="C20" i="4"/>
  <c r="I20" i="4" s="1"/>
  <c r="I18" i="4"/>
  <c r="I16" i="4"/>
  <c r="J14" i="4"/>
  <c r="J43" i="4" s="1"/>
  <c r="H14" i="4"/>
  <c r="G14" i="4"/>
  <c r="G43" i="4" s="1"/>
  <c r="F14" i="4"/>
  <c r="D14" i="4"/>
  <c r="D43" i="4" s="1"/>
  <c r="I12" i="4"/>
  <c r="I10" i="4"/>
  <c r="I8" i="4"/>
  <c r="I6" i="4"/>
  <c r="I14" i="4" s="1"/>
  <c r="H31" i="2"/>
  <c r="G31" i="2"/>
  <c r="F31" i="2"/>
  <c r="E31" i="2"/>
  <c r="D31" i="2"/>
  <c r="C31" i="2"/>
  <c r="I30" i="2"/>
  <c r="I29" i="2"/>
  <c r="I28" i="2"/>
  <c r="I27" i="2"/>
  <c r="I26" i="2"/>
  <c r="I18" i="2"/>
  <c r="I16" i="2"/>
  <c r="J31" i="1"/>
  <c r="J41" i="1" s="1"/>
  <c r="H31" i="1"/>
  <c r="G31" i="1"/>
  <c r="F31" i="1"/>
  <c r="E31" i="1"/>
  <c r="D31" i="1"/>
  <c r="C31" i="1"/>
  <c r="I30" i="1"/>
  <c r="I29" i="1"/>
  <c r="I28" i="1"/>
  <c r="I27" i="1"/>
  <c r="I26" i="1"/>
  <c r="I12" i="1"/>
  <c r="I10" i="1"/>
  <c r="I8" i="1"/>
  <c r="I6" i="1"/>
  <c r="D43" i="13" l="1"/>
  <c r="D41" i="13"/>
  <c r="I41" i="13"/>
  <c r="J43" i="1"/>
  <c r="F43" i="1"/>
  <c r="E43" i="1"/>
  <c r="G43" i="1"/>
  <c r="H43" i="1"/>
  <c r="I43" i="5"/>
  <c r="F43" i="4"/>
  <c r="E43" i="4"/>
  <c r="G43" i="5"/>
  <c r="I41" i="5"/>
  <c r="I41" i="6"/>
  <c r="F43" i="7"/>
  <c r="D43" i="1"/>
  <c r="I41" i="4"/>
  <c r="I43" i="4" s="1"/>
  <c r="C43" i="5"/>
  <c r="C43" i="7"/>
  <c r="G43" i="7"/>
  <c r="I43" i="7"/>
  <c r="C43" i="4"/>
  <c r="E43" i="5"/>
  <c r="I14" i="6"/>
  <c r="I43" i="6" s="1"/>
  <c r="I20" i="7"/>
  <c r="F43" i="13" l="1"/>
  <c r="I43" i="1"/>
  <c r="I43" i="13" s="1"/>
  <c r="C43" i="1"/>
</calcChain>
</file>

<file path=xl/sharedStrings.xml><?xml version="1.0" encoding="utf-8"?>
<sst xmlns="http://schemas.openxmlformats.org/spreadsheetml/2006/main" count="1022" uniqueCount="157">
  <si>
    <t>平成29年1月特殊鋼熱間圧延鋼材生産高（鋼種・形状別）</t>
    <phoneticPr fontId="4"/>
  </si>
  <si>
    <t>（単位：トン）</t>
  </si>
  <si>
    <t>熱　　　　　間　　　　　圧　　　　　延　　　　　鋼　　　　　材</t>
  </si>
  <si>
    <t>月　末
在　庫</t>
    <phoneticPr fontId="8"/>
  </si>
  <si>
    <t>形　鋼</t>
    <phoneticPr fontId="8"/>
  </si>
  <si>
    <t>棒　　　鋼</t>
  </si>
  <si>
    <t>管　材</t>
    <phoneticPr fontId="8"/>
  </si>
  <si>
    <t>線　材</t>
    <phoneticPr fontId="8"/>
  </si>
  <si>
    <t>鋼　板</t>
    <phoneticPr fontId="8"/>
  </si>
  <si>
    <t>鋼　帯</t>
    <phoneticPr fontId="8"/>
  </si>
  <si>
    <t>合　計</t>
    <phoneticPr fontId="8"/>
  </si>
  <si>
    <t>工　具　鋼</t>
    <phoneticPr fontId="8"/>
  </si>
  <si>
    <t>炭素工具鋼</t>
  </si>
  <si>
    <t>・・・</t>
  </si>
  <si>
    <t>-</t>
  </si>
  <si>
    <t>合金工具鋼</t>
  </si>
  <si>
    <t>高速度工具鋼</t>
    <phoneticPr fontId="8"/>
  </si>
  <si>
    <t>その他の工具鋼</t>
    <rPh sb="4" eb="6">
      <t>コウグ</t>
    </rPh>
    <phoneticPr fontId="8"/>
  </si>
  <si>
    <t>-</t>
    <phoneticPr fontId="4"/>
  </si>
  <si>
    <t>計</t>
  </si>
  <si>
    <t xml:space="preserve">
構
造
用
鋼
</t>
    <phoneticPr fontId="8"/>
  </si>
  <si>
    <t>機械構造用炭素鋼</t>
  </si>
  <si>
    <t>構造用合金鋼</t>
  </si>
  <si>
    <t>特　　殊　　用　　途　　鋼</t>
    <phoneticPr fontId="8"/>
  </si>
  <si>
    <t>ばね鋼</t>
  </si>
  <si>
    <t>軸受鋼</t>
  </si>
  <si>
    <t>Cｒ系</t>
  </si>
  <si>
    <t>Cr-Mo系</t>
  </si>
  <si>
    <t>Cr-Mn系</t>
  </si>
  <si>
    <t>Cr-Ni系</t>
  </si>
  <si>
    <t>Cr-Ni-Mo系</t>
    <phoneticPr fontId="8"/>
  </si>
  <si>
    <t>ステンレス鋼
小計</t>
    <phoneticPr fontId="8"/>
  </si>
  <si>
    <t>快削鋼</t>
  </si>
  <si>
    <t>ピアノ線材</t>
  </si>
  <si>
    <t>高抗張力鋼</t>
  </si>
  <si>
    <t>その他の　
特殊用途鋼</t>
    <rPh sb="6" eb="8">
      <t>トクシュ</t>
    </rPh>
    <phoneticPr fontId="8"/>
  </si>
  <si>
    <t>合             計</t>
  </si>
  <si>
    <t>合  わ  せ  鋼 材</t>
  </si>
  <si>
    <t>・・・</t>
    <phoneticPr fontId="4"/>
  </si>
  <si>
    <t>出所：経済産業省『鉄鋼生産内訳月報』</t>
    <rPh sb="3" eb="8">
      <t>メチ</t>
    </rPh>
    <rPh sb="9" eb="11">
      <t>テッコウ</t>
    </rPh>
    <rPh sb="11" eb="13">
      <t>セイサン</t>
    </rPh>
    <rPh sb="13" eb="15">
      <t>ウチワケ</t>
    </rPh>
    <rPh sb="15" eb="17">
      <t>ゲッポウ</t>
    </rPh>
    <phoneticPr fontId="11"/>
  </si>
  <si>
    <t>（注）平成26年1月より統計調査が経済産業省生産動態統計から上記に変更されたため、</t>
    <rPh sb="1" eb="2">
      <t>チュウ</t>
    </rPh>
    <phoneticPr fontId="11"/>
  </si>
  <si>
    <t>　　　それ以前の数値との連続性はない。　</t>
    <phoneticPr fontId="4"/>
  </si>
  <si>
    <t>平成29年2月特殊鋼熱間圧延鋼材生産高（鋼種・形状別）</t>
    <phoneticPr fontId="4"/>
  </si>
  <si>
    <t>月　末
在　庫</t>
    <phoneticPr fontId="8"/>
  </si>
  <si>
    <t>形　鋼</t>
    <phoneticPr fontId="8"/>
  </si>
  <si>
    <t>管　材</t>
    <phoneticPr fontId="8"/>
  </si>
  <si>
    <t>線　材</t>
    <phoneticPr fontId="8"/>
  </si>
  <si>
    <t>鋼　板</t>
    <phoneticPr fontId="8"/>
  </si>
  <si>
    <t>鋼　帯</t>
    <phoneticPr fontId="8"/>
  </si>
  <si>
    <t>合　計</t>
    <phoneticPr fontId="8"/>
  </si>
  <si>
    <t>工　具　鋼</t>
    <phoneticPr fontId="8"/>
  </si>
  <si>
    <t>高速度工具鋼</t>
    <phoneticPr fontId="8"/>
  </si>
  <si>
    <t xml:space="preserve">
構
造
用
鋼
</t>
    <phoneticPr fontId="8"/>
  </si>
  <si>
    <t>特　　殊　　用　　途　　鋼</t>
    <phoneticPr fontId="8"/>
  </si>
  <si>
    <t>-</t>
    <phoneticPr fontId="4"/>
  </si>
  <si>
    <t>Cr-Ni-Mo系</t>
    <phoneticPr fontId="8"/>
  </si>
  <si>
    <t>ステンレス鋼
小計</t>
    <phoneticPr fontId="8"/>
  </si>
  <si>
    <t>・・・</t>
    <phoneticPr fontId="4"/>
  </si>
  <si>
    <t>　　　それ以前の数値との連続性はない。　</t>
    <phoneticPr fontId="4"/>
  </si>
  <si>
    <t>平成29年3月特殊鋼熱間圧延鋼材生産高（鋼種・形状別）</t>
    <phoneticPr fontId="4"/>
  </si>
  <si>
    <t>月　末
在　庫</t>
    <phoneticPr fontId="8"/>
  </si>
  <si>
    <t>形　鋼</t>
    <phoneticPr fontId="8"/>
  </si>
  <si>
    <t>管　材</t>
    <phoneticPr fontId="8"/>
  </si>
  <si>
    <t>線　材</t>
    <phoneticPr fontId="8"/>
  </si>
  <si>
    <t>鋼　板</t>
    <phoneticPr fontId="8"/>
  </si>
  <si>
    <t>鋼　帯</t>
    <phoneticPr fontId="8"/>
  </si>
  <si>
    <t>合　計</t>
    <phoneticPr fontId="8"/>
  </si>
  <si>
    <t>工　具　鋼</t>
    <phoneticPr fontId="8"/>
  </si>
  <si>
    <t>・・・</t>
    <phoneticPr fontId="4"/>
  </si>
  <si>
    <t>-</t>
    <phoneticPr fontId="4"/>
  </si>
  <si>
    <t>合金工具鋼</t>
    <phoneticPr fontId="8"/>
  </si>
  <si>
    <t xml:space="preserve">
構
造
用
鋼
</t>
    <phoneticPr fontId="8"/>
  </si>
  <si>
    <t>計</t>
    <phoneticPr fontId="8"/>
  </si>
  <si>
    <t>特　　殊　　用　　途　　鋼</t>
    <phoneticPr fontId="8"/>
  </si>
  <si>
    <t>Cr-Ni-Mo系</t>
    <phoneticPr fontId="8"/>
  </si>
  <si>
    <t>ステンレス鋼
小計</t>
    <phoneticPr fontId="8"/>
  </si>
  <si>
    <t>　　　それ以前の数値との連続性はない。　</t>
    <phoneticPr fontId="4"/>
  </si>
  <si>
    <t>平成29年4月特殊鋼熱間圧延鋼材生産高（鋼種・形状別）</t>
    <phoneticPr fontId="4"/>
  </si>
  <si>
    <t>月　末
在　庫</t>
    <phoneticPr fontId="8"/>
  </si>
  <si>
    <t>形　鋼</t>
    <phoneticPr fontId="8"/>
  </si>
  <si>
    <t>管　材</t>
    <phoneticPr fontId="8"/>
  </si>
  <si>
    <t>線　材</t>
    <phoneticPr fontId="8"/>
  </si>
  <si>
    <t>鋼　板</t>
    <phoneticPr fontId="8"/>
  </si>
  <si>
    <t>鋼　帯</t>
    <phoneticPr fontId="8"/>
  </si>
  <si>
    <t>合　計</t>
    <phoneticPr fontId="8"/>
  </si>
  <si>
    <t>工　具　鋼</t>
    <phoneticPr fontId="8"/>
  </si>
  <si>
    <t>・・・</t>
    <phoneticPr fontId="4"/>
  </si>
  <si>
    <t>-</t>
    <phoneticPr fontId="4"/>
  </si>
  <si>
    <t>合金工具鋼</t>
    <phoneticPr fontId="8"/>
  </si>
  <si>
    <t>高速度工具鋼</t>
    <phoneticPr fontId="8"/>
  </si>
  <si>
    <t xml:space="preserve">
構
造
用
鋼
</t>
    <phoneticPr fontId="8"/>
  </si>
  <si>
    <t>計</t>
    <phoneticPr fontId="8"/>
  </si>
  <si>
    <t>特　　殊　　用　　途　　鋼</t>
    <phoneticPr fontId="8"/>
  </si>
  <si>
    <t>Cr-Ni-Mo系</t>
    <phoneticPr fontId="8"/>
  </si>
  <si>
    <t>ステンレス鋼
小計</t>
    <phoneticPr fontId="8"/>
  </si>
  <si>
    <t>　　　それ以前の数値との連続性はない。　</t>
    <phoneticPr fontId="4"/>
  </si>
  <si>
    <t>平成29年5月特殊鋼熱間圧延鋼材生産高（鋼種・形状別）</t>
    <phoneticPr fontId="4"/>
  </si>
  <si>
    <t>合金工具鋼</t>
    <phoneticPr fontId="8"/>
  </si>
  <si>
    <t>・・・</t>
    <phoneticPr fontId="4"/>
  </si>
  <si>
    <t>-</t>
    <phoneticPr fontId="4"/>
  </si>
  <si>
    <t>高速度工具鋼</t>
    <phoneticPr fontId="8"/>
  </si>
  <si>
    <t>計</t>
    <phoneticPr fontId="8"/>
  </si>
  <si>
    <t>特　　殊　　用　　途　　鋼</t>
    <phoneticPr fontId="8"/>
  </si>
  <si>
    <t>-</t>
    <phoneticPr fontId="4"/>
  </si>
  <si>
    <t>Cr-Ni-Mo系</t>
    <phoneticPr fontId="8"/>
  </si>
  <si>
    <t>ステンレス鋼
小計</t>
    <phoneticPr fontId="8"/>
  </si>
  <si>
    <t>・・・</t>
    <phoneticPr fontId="4"/>
  </si>
  <si>
    <t>　　　それ以前の数値との連続性はない。　</t>
    <phoneticPr fontId="4"/>
  </si>
  <si>
    <t>平成29年6月特殊鋼熱間圧延鋼材生産高（鋼種・形状別）</t>
    <phoneticPr fontId="4"/>
  </si>
  <si>
    <t>月　末
在　庫</t>
    <phoneticPr fontId="8"/>
  </si>
  <si>
    <t>形　鋼</t>
    <phoneticPr fontId="8"/>
  </si>
  <si>
    <t>管　材</t>
    <phoneticPr fontId="8"/>
  </si>
  <si>
    <t>線　材</t>
    <phoneticPr fontId="8"/>
  </si>
  <si>
    <t>鋼　板</t>
    <phoneticPr fontId="8"/>
  </si>
  <si>
    <t>鋼　帯</t>
    <phoneticPr fontId="8"/>
  </si>
  <si>
    <t>合　計</t>
    <phoneticPr fontId="8"/>
  </si>
  <si>
    <t>工　具　鋼</t>
    <phoneticPr fontId="8"/>
  </si>
  <si>
    <t>・・・</t>
    <phoneticPr fontId="4"/>
  </si>
  <si>
    <t>-</t>
    <phoneticPr fontId="4"/>
  </si>
  <si>
    <t>合金工具鋼</t>
    <phoneticPr fontId="8"/>
  </si>
  <si>
    <t>高速度工具鋼</t>
    <phoneticPr fontId="8"/>
  </si>
  <si>
    <t xml:space="preserve">
構
造
用
鋼
</t>
    <phoneticPr fontId="8"/>
  </si>
  <si>
    <t>計</t>
    <phoneticPr fontId="8"/>
  </si>
  <si>
    <t>特　　殊　　用　　途　　鋼</t>
    <phoneticPr fontId="8"/>
  </si>
  <si>
    <t>-</t>
    <phoneticPr fontId="4"/>
  </si>
  <si>
    <t>Cr-Ni-Mo系</t>
    <phoneticPr fontId="8"/>
  </si>
  <si>
    <t>ステンレス鋼
小計</t>
    <phoneticPr fontId="8"/>
  </si>
  <si>
    <t>　　　それ以前の数値との連続性はない。　</t>
    <phoneticPr fontId="4"/>
  </si>
  <si>
    <t>平成29年7月特殊鋼熱間圧延鋼材生産高（鋼種・形状別）</t>
    <phoneticPr fontId="4"/>
  </si>
  <si>
    <t>　　　それ以前の数値との連続性はない。　</t>
    <phoneticPr fontId="4"/>
  </si>
  <si>
    <t>平成29年8月特殊鋼熱間圧延鋼材生産高（鋼種・形状別）</t>
    <phoneticPr fontId="4"/>
  </si>
  <si>
    <t>計</t>
    <phoneticPr fontId="8"/>
  </si>
  <si>
    <t>特　　殊　　用　　途　　鋼</t>
    <phoneticPr fontId="8"/>
  </si>
  <si>
    <t>Cr-Ni-Mo系</t>
    <phoneticPr fontId="8"/>
  </si>
  <si>
    <t>ステンレス鋼
小計</t>
    <phoneticPr fontId="8"/>
  </si>
  <si>
    <t>平成29年9月特殊鋼熱間圧延鋼材生産高（鋼種・形状別）</t>
    <phoneticPr fontId="4"/>
  </si>
  <si>
    <t>平成29年10月特殊鋼熱間圧延鋼材生産高（鋼種・形状別）</t>
    <phoneticPr fontId="4"/>
  </si>
  <si>
    <t>平成29年11月特殊鋼熱間圧延鋼材生産高（鋼種・形状別）</t>
    <phoneticPr fontId="4"/>
  </si>
  <si>
    <t>平成29年12月特殊鋼熱間圧延鋼材生産高（鋼種・形状別）</t>
    <phoneticPr fontId="4"/>
  </si>
  <si>
    <t>月　末
在　庫</t>
    <phoneticPr fontId="8"/>
  </si>
  <si>
    <t>形　鋼</t>
    <phoneticPr fontId="8"/>
  </si>
  <si>
    <t>管　材</t>
    <phoneticPr fontId="8"/>
  </si>
  <si>
    <t>線　材</t>
    <phoneticPr fontId="8"/>
  </si>
  <si>
    <t>鋼　板</t>
    <phoneticPr fontId="8"/>
  </si>
  <si>
    <t>鋼　帯</t>
    <phoneticPr fontId="8"/>
  </si>
  <si>
    <t>合　計</t>
    <phoneticPr fontId="8"/>
  </si>
  <si>
    <t>工　具　鋼</t>
    <phoneticPr fontId="8"/>
  </si>
  <si>
    <t>合金工具鋼</t>
    <phoneticPr fontId="8"/>
  </si>
  <si>
    <t>高速度工具鋼</t>
    <phoneticPr fontId="8"/>
  </si>
  <si>
    <t xml:space="preserve">
構
造
用
鋼
</t>
    <phoneticPr fontId="8"/>
  </si>
  <si>
    <t>計</t>
    <phoneticPr fontId="8"/>
  </si>
  <si>
    <t>特　　殊　　用　　途　　鋼</t>
    <phoneticPr fontId="8"/>
  </si>
  <si>
    <t>Cr-Ni-Mo系</t>
    <phoneticPr fontId="8"/>
  </si>
  <si>
    <t>ステンレス鋼
小計</t>
    <phoneticPr fontId="8"/>
  </si>
  <si>
    <t>　　　それ以前の数値との連続性はない。　</t>
    <phoneticPr fontId="4"/>
  </si>
  <si>
    <t>年　末
在　庫</t>
    <rPh sb="0" eb="1">
      <t>ネン</t>
    </rPh>
    <phoneticPr fontId="8"/>
  </si>
  <si>
    <t>平成29年暦年特殊鋼熱間圧延鋼材生産高（鋼種・形状別）</t>
    <rPh sb="5" eb="7">
      <t>レキネン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</si>
</sst>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4">
    <font>
      <sz val="11"/>
      <name val="ＭＳ Ｐゴシック"/>
      <family val="3"/>
      <charset val="128"/>
    </font>
    <font>
      <sz val="11"/>
      <name val="ＭＳ 明朝"/>
      <family val="1"/>
      <charset val="128"/>
    </font>
    <font>
      <sz val="14"/>
      <name val="ＭＳ Ｐ明朝"/>
      <family val="1"/>
      <charset val="128"/>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sz val="6"/>
      <name val="ＭＳ 明朝"/>
      <family val="1"/>
      <charset val="128"/>
    </font>
    <font>
      <sz val="9.5"/>
      <color indexed="8"/>
      <name val="ＭＳ Ｐ明朝"/>
      <family val="1"/>
      <charset val="128"/>
    </font>
    <font>
      <sz val="9"/>
      <name val="ＭＳ Ｐ明朝"/>
      <family val="1"/>
      <charset val="128"/>
    </font>
    <font>
      <i/>
      <sz val="36"/>
      <name val="HGP創英角ｺﾞｼｯｸUB"/>
      <family val="3"/>
      <charset val="128"/>
    </font>
    <font>
      <b/>
      <sz val="9"/>
      <color indexed="10"/>
      <name val="ＭＳ Ｐ明朝"/>
      <family val="1"/>
      <charset val="128"/>
    </font>
    <font>
      <sz val="11"/>
      <color rgb="FFFF0000"/>
      <name val="ＭＳ Ｐゴシック"/>
      <family val="2"/>
      <charset val="128"/>
      <scheme val="minor"/>
    </font>
  </fonts>
  <fills count="3">
    <fill>
      <patternFill patternType="none"/>
    </fill>
    <fill>
      <patternFill patternType="gray125"/>
    </fill>
    <fill>
      <patternFill patternType="solid">
        <fgColor rgb="FFCCFFFF"/>
        <bgColor indexed="64"/>
      </patternFill>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s>
  <cellStyleXfs count="4">
    <xf numFmtId="0" fontId="0" fillId="0" borderId="0">
      <alignment vertical="center"/>
    </xf>
    <xf numFmtId="0" fontId="1" fillId="0" borderId="0"/>
    <xf numFmtId="38" fontId="5" fillId="0" borderId="0" applyFont="0" applyFill="0" applyBorder="0" applyAlignment="0" applyProtection="0">
      <alignment vertical="center"/>
    </xf>
    <xf numFmtId="38" fontId="5" fillId="0" borderId="0" applyFont="0" applyFill="0" applyBorder="0" applyAlignment="0" applyProtection="0">
      <alignment vertical="center"/>
    </xf>
  </cellStyleXfs>
  <cellXfs count="112">
    <xf numFmtId="0" fontId="0" fillId="0" borderId="0" xfId="0">
      <alignment vertical="center"/>
    </xf>
    <xf numFmtId="0" fontId="6" fillId="0" borderId="0" xfId="0" applyFont="1" applyFill="1">
      <alignment vertical="center"/>
    </xf>
    <xf numFmtId="0" fontId="0" fillId="0" borderId="0" xfId="0" applyFill="1">
      <alignment vertical="center"/>
    </xf>
    <xf numFmtId="0" fontId="7" fillId="0" borderId="0" xfId="1" applyFont="1" applyFill="1" applyAlignment="1">
      <alignment vertical="center"/>
    </xf>
    <xf numFmtId="49" fontId="7" fillId="0" borderId="0" xfId="1" applyNumberFormat="1" applyFont="1" applyFill="1" applyAlignment="1">
      <alignment horizontal="center" vertical="center"/>
    </xf>
    <xf numFmtId="0" fontId="6" fillId="0" borderId="0" xfId="1" applyFont="1" applyFill="1" applyAlignment="1">
      <alignment horizontal="center"/>
    </xf>
    <xf numFmtId="0" fontId="7" fillId="0" borderId="1" xfId="1" applyFont="1" applyFill="1" applyBorder="1" applyAlignment="1">
      <alignment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Continuous" vertical="center"/>
    </xf>
    <xf numFmtId="0" fontId="7" fillId="0" borderId="4" xfId="1" applyFont="1" applyFill="1" applyBorder="1" applyAlignment="1">
      <alignment horizontal="centerContinuous" vertical="center"/>
    </xf>
    <xf numFmtId="0" fontId="7" fillId="0" borderId="5" xfId="1" applyFont="1" applyFill="1" applyBorder="1" applyAlignment="1">
      <alignment horizontal="centerContinuous" vertical="center"/>
    </xf>
    <xf numFmtId="0" fontId="7" fillId="0" borderId="7" xfId="1" applyFont="1" applyFill="1" applyBorder="1" applyAlignment="1">
      <alignment vertical="center"/>
    </xf>
    <xf numFmtId="0" fontId="7" fillId="0" borderId="0" xfId="1" applyFont="1" applyFill="1" applyBorder="1" applyAlignment="1">
      <alignment horizontal="right" vertical="center"/>
    </xf>
    <xf numFmtId="0" fontId="7" fillId="0" borderId="6" xfId="1" applyFont="1" applyFill="1" applyBorder="1" applyAlignment="1">
      <alignment horizontal="center" vertical="center"/>
    </xf>
    <xf numFmtId="0" fontId="7" fillId="0" borderId="8" xfId="1" applyFont="1" applyFill="1" applyBorder="1" applyAlignment="1">
      <alignment horizontal="centerContinuous" vertical="center"/>
    </xf>
    <xf numFmtId="0" fontId="7" fillId="0" borderId="10" xfId="1" applyFont="1" applyFill="1" applyBorder="1" applyAlignment="1">
      <alignment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38" fontId="9" fillId="0" borderId="9" xfId="2" applyFont="1" applyFill="1" applyBorder="1" applyAlignment="1">
      <alignment horizontal="right" vertical="center"/>
    </xf>
    <xf numFmtId="38" fontId="9" fillId="0" borderId="14" xfId="2" applyFont="1" applyFill="1" applyBorder="1" applyAlignment="1">
      <alignment horizontal="right" vertical="center"/>
    </xf>
    <xf numFmtId="0" fontId="7" fillId="0" borderId="9" xfId="1" applyFont="1" applyFill="1" applyBorder="1" applyAlignment="1">
      <alignment horizontal="right" vertical="center"/>
    </xf>
    <xf numFmtId="38" fontId="9" fillId="0" borderId="15" xfId="2" applyFont="1" applyFill="1" applyBorder="1" applyAlignment="1">
      <alignment horizontal="right" vertical="center"/>
    </xf>
    <xf numFmtId="38" fontId="9" fillId="0" borderId="0" xfId="2" applyFont="1" applyFill="1" applyBorder="1" applyAlignment="1">
      <alignment horizontal="right" vertical="center"/>
    </xf>
    <xf numFmtId="0" fontId="7" fillId="0" borderId="9" xfId="1" applyFont="1" applyFill="1" applyBorder="1" applyAlignment="1">
      <alignment horizontal="right" vertical="distributed"/>
    </xf>
    <xf numFmtId="38" fontId="9" fillId="0" borderId="16" xfId="2" applyFont="1" applyFill="1" applyBorder="1" applyAlignment="1">
      <alignment horizontal="right" vertical="center"/>
    </xf>
    <xf numFmtId="0" fontId="10" fillId="0" borderId="0" xfId="1" applyFont="1" applyFill="1" applyAlignment="1">
      <alignment horizontal="center" vertical="center"/>
    </xf>
    <xf numFmtId="0" fontId="10" fillId="0" borderId="0" xfId="1" applyFont="1" applyFill="1" applyAlignment="1">
      <alignment horizontal="left"/>
    </xf>
    <xf numFmtId="0" fontId="10" fillId="0" borderId="0" xfId="1" applyFont="1" applyFill="1"/>
    <xf numFmtId="0" fontId="7" fillId="0" borderId="0" xfId="1" applyFont="1" applyFill="1" applyAlignment="1">
      <alignment horizontal="right" vertical="center"/>
    </xf>
    <xf numFmtId="0" fontId="10" fillId="0" borderId="0" xfId="1" applyFont="1" applyFill="1" applyAlignment="1">
      <alignment vertical="center"/>
    </xf>
    <xf numFmtId="0" fontId="6" fillId="0" borderId="0" xfId="1" applyFont="1" applyFill="1"/>
    <xf numFmtId="38" fontId="12" fillId="0" borderId="0" xfId="2" applyFont="1" applyFill="1" applyAlignment="1"/>
    <xf numFmtId="38" fontId="10" fillId="0" borderId="0" xfId="2" applyFont="1" applyFill="1" applyAlignment="1"/>
    <xf numFmtId="38" fontId="7" fillId="0" borderId="0" xfId="2" applyFont="1" applyFill="1" applyAlignment="1">
      <alignment horizontal="right"/>
    </xf>
    <xf numFmtId="0" fontId="1" fillId="0" borderId="0" xfId="1" applyFill="1"/>
    <xf numFmtId="0" fontId="7" fillId="0" borderId="8" xfId="1" applyFont="1" applyFill="1" applyBorder="1" applyAlignment="1">
      <alignment horizontal="center" vertical="center"/>
    </xf>
    <xf numFmtId="38" fontId="9" fillId="0" borderId="24" xfId="2" applyFont="1" applyFill="1" applyBorder="1" applyAlignment="1">
      <alignment horizontal="right" vertical="center"/>
    </xf>
    <xf numFmtId="38" fontId="9" fillId="2" borderId="9" xfId="2" applyFont="1" applyFill="1" applyBorder="1" applyAlignment="1">
      <alignment horizontal="right" vertical="center"/>
    </xf>
    <xf numFmtId="0" fontId="13" fillId="0" borderId="0" xfId="0" applyFont="1">
      <alignment vertical="center"/>
    </xf>
    <xf numFmtId="38" fontId="0" fillId="0" borderId="0" xfId="3" applyFont="1">
      <alignment vertical="center"/>
    </xf>
    <xf numFmtId="176" fontId="13" fillId="0" borderId="0" xfId="0" applyNumberFormat="1" applyFont="1">
      <alignment vertical="center"/>
    </xf>
    <xf numFmtId="176" fontId="0" fillId="0" borderId="0" xfId="0" applyNumberFormat="1">
      <alignment vertical="center"/>
    </xf>
    <xf numFmtId="38" fontId="9" fillId="2" borderId="15" xfId="2" applyFont="1" applyFill="1" applyBorder="1" applyAlignment="1">
      <alignment horizontal="right" vertical="center"/>
    </xf>
    <xf numFmtId="0" fontId="2" fillId="0" borderId="0" xfId="1" applyFont="1" applyFill="1" applyAlignment="1">
      <alignment horizontal="left" vertical="center"/>
    </xf>
    <xf numFmtId="0" fontId="7" fillId="0" borderId="6"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1" xfId="1" applyFont="1" applyFill="1" applyBorder="1" applyAlignment="1">
      <alignment horizontal="center" vertical="center" wrapText="1"/>
    </xf>
    <xf numFmtId="38" fontId="9" fillId="0" borderId="6" xfId="2" applyFont="1" applyFill="1" applyBorder="1" applyAlignment="1">
      <alignment horizontal="right" vertical="center"/>
    </xf>
    <xf numFmtId="38" fontId="9" fillId="0" borderId="9" xfId="2" applyFont="1" applyFill="1" applyBorder="1" applyAlignment="1">
      <alignment horizontal="right" vertical="center"/>
    </xf>
    <xf numFmtId="0" fontId="7" fillId="0" borderId="6" xfId="1" applyFont="1" applyFill="1" applyBorder="1" applyAlignment="1">
      <alignment horizontal="distributed" vertical="center"/>
    </xf>
    <xf numFmtId="0" fontId="7" fillId="0" borderId="9" xfId="1" applyFont="1" applyFill="1" applyBorder="1" applyAlignment="1">
      <alignment horizontal="distributed" vertical="center"/>
    </xf>
    <xf numFmtId="38" fontId="9" fillId="0" borderId="6" xfId="2" applyNumberFormat="1" applyFont="1" applyFill="1" applyBorder="1" applyAlignment="1">
      <alignment horizontal="right" vertical="center"/>
    </xf>
    <xf numFmtId="38" fontId="9" fillId="0" borderId="9" xfId="2" applyNumberFormat="1" applyFont="1" applyFill="1" applyBorder="1" applyAlignment="1">
      <alignment horizontal="right" vertical="center"/>
    </xf>
    <xf numFmtId="0" fontId="7" fillId="0" borderId="9" xfId="1" applyFont="1" applyFill="1" applyBorder="1" applyAlignment="1">
      <alignment horizontal="distributed" vertical="center" wrapText="1"/>
    </xf>
    <xf numFmtId="49" fontId="9" fillId="0" borderId="9" xfId="2" applyNumberFormat="1" applyFont="1" applyFill="1" applyBorder="1" applyAlignment="1">
      <alignment horizontal="right" vertical="center"/>
    </xf>
    <xf numFmtId="38" fontId="9" fillId="0" borderId="11" xfId="2" applyFont="1" applyFill="1" applyBorder="1" applyAlignment="1">
      <alignment horizontal="right" vertical="center"/>
    </xf>
    <xf numFmtId="0" fontId="7" fillId="0" borderId="6" xfId="1" applyFont="1" applyFill="1" applyBorder="1" applyAlignment="1">
      <alignment horizontal="center" vertical="center" textRotation="255"/>
    </xf>
    <xf numFmtId="0" fontId="7" fillId="0" borderId="9" xfId="1" applyFont="1" applyFill="1" applyBorder="1" applyAlignment="1">
      <alignment horizontal="center" vertical="center" textRotation="255"/>
    </xf>
    <xf numFmtId="0" fontId="7" fillId="0" borderId="11" xfId="1" applyFont="1" applyFill="1" applyBorder="1" applyAlignment="1">
      <alignment horizontal="center" vertical="center" textRotation="255"/>
    </xf>
    <xf numFmtId="49" fontId="7" fillId="0" borderId="6" xfId="1" applyNumberFormat="1" applyFont="1" applyFill="1" applyBorder="1" applyAlignment="1">
      <alignment horizontal="distributed" vertical="center"/>
    </xf>
    <xf numFmtId="49" fontId="7" fillId="0" borderId="9" xfId="1" applyNumberFormat="1" applyFont="1" applyFill="1" applyBorder="1" applyAlignment="1">
      <alignment horizontal="distributed" vertical="center"/>
    </xf>
    <xf numFmtId="49" fontId="7" fillId="0" borderId="9" xfId="1" applyNumberFormat="1" applyFont="1" applyFill="1" applyBorder="1" applyAlignment="1">
      <alignment horizontal="center" vertical="center"/>
    </xf>
    <xf numFmtId="49" fontId="7" fillId="0" borderId="11" xfId="1" applyNumberFormat="1" applyFont="1" applyFill="1" applyBorder="1" applyAlignment="1">
      <alignment horizontal="center" vertical="center"/>
    </xf>
    <xf numFmtId="49" fontId="9" fillId="0" borderId="11" xfId="2" applyNumberFormat="1" applyFont="1" applyFill="1" applyBorder="1" applyAlignment="1">
      <alignment horizontal="right" vertical="center"/>
    </xf>
    <xf numFmtId="0" fontId="7" fillId="0" borderId="6" xfId="1" applyFont="1" applyFill="1" applyBorder="1" applyAlignment="1">
      <alignment horizontal="center" vertical="distributed" wrapText="1"/>
    </xf>
    <xf numFmtId="0" fontId="7" fillId="0" borderId="9" xfId="1" applyFont="1" applyFill="1" applyBorder="1" applyAlignment="1">
      <alignment horizontal="center" vertical="distributed" wrapText="1"/>
    </xf>
    <xf numFmtId="0" fontId="7" fillId="0" borderId="11" xfId="1" applyFont="1" applyFill="1" applyBorder="1" applyAlignment="1">
      <alignment horizontal="center" vertical="distributed" wrapText="1"/>
    </xf>
    <xf numFmtId="0" fontId="7" fillId="0" borderId="9" xfId="1" applyFont="1" applyFill="1" applyBorder="1" applyAlignment="1">
      <alignment horizontal="center" vertical="center"/>
    </xf>
    <xf numFmtId="0" fontId="7" fillId="0" borderId="11" xfId="1" applyFont="1" applyFill="1" applyBorder="1" applyAlignment="1">
      <alignment horizontal="center" vertical="center"/>
    </xf>
    <xf numFmtId="49" fontId="7" fillId="0" borderId="9" xfId="1" applyNumberFormat="1" applyFont="1" applyFill="1" applyBorder="1" applyAlignment="1">
      <alignment horizontal="distributed" vertical="center" wrapText="1"/>
    </xf>
    <xf numFmtId="49" fontId="7" fillId="0" borderId="19" xfId="1" applyNumberFormat="1" applyFont="1" applyFill="1" applyBorder="1" applyAlignment="1">
      <alignment horizontal="distributed" vertical="center" wrapText="1"/>
    </xf>
    <xf numFmtId="38" fontId="9" fillId="0" borderId="19" xfId="2" applyFont="1" applyFill="1" applyBorder="1" applyAlignment="1">
      <alignment horizontal="right" vertical="center"/>
    </xf>
    <xf numFmtId="38" fontId="9" fillId="2" borderId="9" xfId="2" applyFont="1" applyFill="1" applyBorder="1" applyAlignment="1">
      <alignment horizontal="right" vertical="center"/>
    </xf>
    <xf numFmtId="38" fontId="9" fillId="2" borderId="19" xfId="2" applyFont="1" applyFill="1" applyBorder="1" applyAlignment="1">
      <alignment horizontal="right" vertical="center"/>
    </xf>
    <xf numFmtId="49" fontId="7" fillId="0" borderId="16" xfId="1" applyNumberFormat="1" applyFont="1" applyFill="1" applyBorder="1" applyAlignment="1">
      <alignment horizontal="distributed" vertical="center"/>
    </xf>
    <xf numFmtId="38" fontId="9" fillId="0" borderId="16" xfId="2" applyFont="1" applyFill="1" applyBorder="1" applyAlignment="1">
      <alignment horizontal="right" vertical="center"/>
    </xf>
    <xf numFmtId="38" fontId="9" fillId="2" borderId="11" xfId="2" applyFont="1" applyFill="1" applyBorder="1" applyAlignment="1">
      <alignment horizontal="right" vertical="center"/>
    </xf>
    <xf numFmtId="38" fontId="9" fillId="2" borderId="6" xfId="2" applyFont="1" applyFill="1" applyBorder="1" applyAlignment="1">
      <alignment horizontal="right" vertical="center"/>
    </xf>
    <xf numFmtId="49" fontId="7" fillId="0" borderId="6" xfId="1" applyNumberFormat="1" applyFont="1" applyFill="1" applyBorder="1" applyAlignment="1">
      <alignment horizontal="center" vertical="center" textRotation="255"/>
    </xf>
    <xf numFmtId="49" fontId="7" fillId="0" borderId="9" xfId="1" applyNumberFormat="1" applyFont="1" applyFill="1" applyBorder="1" applyAlignment="1">
      <alignment horizontal="center" vertical="center" textRotation="255"/>
    </xf>
    <xf numFmtId="49" fontId="7" fillId="0" borderId="11" xfId="1" applyNumberFormat="1" applyFont="1" applyFill="1" applyBorder="1" applyAlignment="1">
      <alignment horizontal="center" vertical="center" textRotation="255"/>
    </xf>
    <xf numFmtId="0" fontId="7" fillId="0" borderId="6"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20" xfId="1" applyFont="1" applyFill="1" applyBorder="1" applyAlignment="1">
      <alignment horizontal="center" vertical="center"/>
    </xf>
    <xf numFmtId="49" fontId="7" fillId="0" borderId="11" xfId="1" applyNumberFormat="1" applyFont="1" applyFill="1" applyBorder="1" applyAlignment="1">
      <alignment horizontal="distributed" vertical="center"/>
    </xf>
    <xf numFmtId="0" fontId="7" fillId="0" borderId="11" xfId="1" applyFont="1" applyFill="1" applyBorder="1" applyAlignment="1">
      <alignment horizontal="distributed"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49" fontId="7" fillId="0" borderId="6" xfId="1" applyNumberFormat="1" applyFont="1" applyFill="1" applyBorder="1" applyAlignment="1">
      <alignment horizontal="distributed" vertical="center" textRotation="255"/>
    </xf>
    <xf numFmtId="49" fontId="7" fillId="0" borderId="9" xfId="1" applyNumberFormat="1" applyFont="1" applyFill="1" applyBorder="1" applyAlignment="1">
      <alignment horizontal="distributed" vertical="center" textRotation="255"/>
    </xf>
    <xf numFmtId="49" fontId="7" fillId="0" borderId="11" xfId="1" applyNumberFormat="1" applyFont="1" applyFill="1" applyBorder="1" applyAlignment="1">
      <alignment horizontal="distributed" vertical="center" textRotation="255"/>
    </xf>
    <xf numFmtId="0" fontId="7" fillId="0" borderId="19" xfId="1" applyFont="1" applyFill="1" applyBorder="1" applyAlignment="1">
      <alignment horizontal="distributed" vertical="center"/>
    </xf>
    <xf numFmtId="38" fontId="9" fillId="0" borderId="14" xfId="2" applyFont="1" applyFill="1" applyBorder="1" applyAlignment="1">
      <alignment horizontal="right" vertical="center"/>
    </xf>
    <xf numFmtId="38" fontId="9" fillId="0" borderId="21" xfId="2" applyFont="1" applyFill="1" applyBorder="1" applyAlignment="1">
      <alignment horizontal="right" vertical="center"/>
    </xf>
    <xf numFmtId="38" fontId="9" fillId="0" borderId="13" xfId="2" applyFont="1" applyFill="1" applyBorder="1" applyAlignment="1">
      <alignment horizontal="right" vertical="center"/>
    </xf>
    <xf numFmtId="38" fontId="9" fillId="0" borderId="22" xfId="2" applyFont="1" applyFill="1" applyBorder="1" applyAlignment="1">
      <alignment horizontal="right" vertical="center"/>
    </xf>
    <xf numFmtId="38" fontId="9" fillId="0" borderId="17" xfId="2" applyFont="1" applyFill="1" applyBorder="1" applyAlignment="1">
      <alignment horizontal="right" vertical="center"/>
    </xf>
    <xf numFmtId="38" fontId="9" fillId="0" borderId="7" xfId="2" applyFont="1" applyFill="1" applyBorder="1" applyAlignment="1">
      <alignment horizontal="right" vertical="center"/>
    </xf>
    <xf numFmtId="38" fontId="9" fillId="0" borderId="23" xfId="2" applyFont="1" applyFill="1" applyBorder="1" applyAlignment="1">
      <alignment horizontal="right" vertical="center"/>
    </xf>
    <xf numFmtId="38" fontId="9" fillId="0" borderId="12" xfId="2" applyFont="1" applyFill="1" applyBorder="1" applyAlignment="1">
      <alignment horizontal="right" vertical="center"/>
    </xf>
    <xf numFmtId="38" fontId="9" fillId="2" borderId="14" xfId="2" applyFont="1" applyFill="1" applyBorder="1" applyAlignment="1">
      <alignment horizontal="right" vertical="center"/>
    </xf>
    <xf numFmtId="38" fontId="9" fillId="2" borderId="22" xfId="2" applyFont="1" applyFill="1" applyBorder="1" applyAlignment="1">
      <alignment horizontal="right" vertical="center"/>
    </xf>
    <xf numFmtId="38" fontId="9" fillId="2" borderId="7" xfId="2" applyFont="1" applyFill="1" applyBorder="1" applyAlignment="1">
      <alignment horizontal="right" vertical="center"/>
    </xf>
    <xf numFmtId="38" fontId="9" fillId="2" borderId="12" xfId="2" applyFont="1" applyFill="1" applyBorder="1" applyAlignment="1">
      <alignment horizontal="right" vertical="center"/>
    </xf>
    <xf numFmtId="38" fontId="9" fillId="2" borderId="13" xfId="2" applyFont="1" applyFill="1" applyBorder="1" applyAlignment="1">
      <alignment horizontal="right" vertical="center"/>
    </xf>
    <xf numFmtId="38" fontId="9" fillId="2" borderId="21" xfId="2" applyFont="1" applyFill="1" applyBorder="1" applyAlignment="1">
      <alignment horizontal="right" vertical="center"/>
    </xf>
    <xf numFmtId="38" fontId="9" fillId="0" borderId="9" xfId="2" applyFont="1" applyFill="1" applyBorder="1" applyAlignment="1">
      <alignment horizontal="right" vertical="center" shrinkToFit="1"/>
    </xf>
    <xf numFmtId="38" fontId="9" fillId="0" borderId="18" xfId="2" applyFont="1" applyFill="1" applyBorder="1" applyAlignment="1">
      <alignment horizontal="right" vertical="center"/>
    </xf>
    <xf numFmtId="38" fontId="9" fillId="0" borderId="18" xfId="2" applyFont="1" applyFill="1" applyBorder="1" applyAlignment="1">
      <alignment horizontal="right" vertical="center" shrinkToFit="1"/>
    </xf>
  </cellXfs>
  <cellStyles count="4">
    <cellStyle name="桁区切り" xfId="3" builtinId="6"/>
    <cellStyle name="桁区切り 2 2" xfId="2"/>
    <cellStyle name="標準" xfId="0" builtinId="0"/>
    <cellStyle name="標準_pdf用統計06.06月"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46</xdr:row>
      <xdr:rowOff>114300</xdr:rowOff>
    </xdr:from>
    <xdr:to>
      <xdr:col>10</xdr:col>
      <xdr:colOff>0</xdr:colOff>
      <xdr:row>47</xdr:row>
      <xdr:rowOff>133350</xdr:rowOff>
    </xdr:to>
    <xdr:sp macro="" textlink="">
      <xdr:nvSpPr>
        <xdr:cNvPr id="2"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3"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4" name="テキスト 48"/>
        <xdr:cNvSpPr txBox="1">
          <a:spLocks noChangeArrowheads="1"/>
        </xdr:cNvSpPr>
      </xdr:nvSpPr>
      <xdr:spPr bwMode="auto">
        <a:xfrm>
          <a:off x="67734" y="709084"/>
          <a:ext cx="373591" cy="183091"/>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5"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6"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7"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8"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9"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10"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1"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2"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13" name="テキスト 48"/>
        <xdr:cNvSpPr txBox="1">
          <a:spLocks noChangeArrowheads="1"/>
        </xdr:cNvSpPr>
      </xdr:nvSpPr>
      <xdr:spPr bwMode="auto">
        <a:xfrm>
          <a:off x="152400" y="773641"/>
          <a:ext cx="341841" cy="161926"/>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4" name="Line 13"/>
        <xdr:cNvSpPr>
          <a:spLocks noChangeShapeType="1"/>
        </xdr:cNvSpPr>
      </xdr:nvSpPr>
      <xdr:spPr bwMode="auto">
        <a:xfrm flipH="1" flipV="1">
          <a:off x="0" y="390525"/>
          <a:ext cx="14859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5" name="テキスト 47"/>
        <xdr:cNvSpPr txBox="1">
          <a:spLocks noChangeArrowheads="1"/>
        </xdr:cNvSpPr>
      </xdr:nvSpPr>
      <xdr:spPr bwMode="auto">
        <a:xfrm>
          <a:off x="816721" y="443441"/>
          <a:ext cx="543984" cy="268817"/>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21166</xdr:colOff>
      <xdr:row>0</xdr:row>
      <xdr:rowOff>31749</xdr:rowOff>
    </xdr:from>
    <xdr:to>
      <xdr:col>11</xdr:col>
      <xdr:colOff>542924</xdr:colOff>
      <xdr:row>1</xdr:row>
      <xdr:rowOff>49741</xdr:rowOff>
    </xdr:to>
    <xdr:sp macro="" textlink="">
      <xdr:nvSpPr>
        <xdr:cNvPr id="19" name="テキスト ボックス 18"/>
        <xdr:cNvSpPr txBox="1"/>
      </xdr:nvSpPr>
      <xdr:spPr>
        <a:xfrm>
          <a:off x="6762749" y="31749"/>
          <a:ext cx="1209675" cy="240242"/>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補正箇所あり</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21167</xdr:colOff>
      <xdr:row>0</xdr:row>
      <xdr:rowOff>31750</xdr:rowOff>
    </xdr:from>
    <xdr:to>
      <xdr:col>11</xdr:col>
      <xdr:colOff>542925</xdr:colOff>
      <xdr:row>1</xdr:row>
      <xdr:rowOff>49742</xdr:rowOff>
    </xdr:to>
    <xdr:sp macro="" textlink="">
      <xdr:nvSpPr>
        <xdr:cNvPr id="6" name="テキスト ボックス 5"/>
        <xdr:cNvSpPr txBox="1"/>
      </xdr:nvSpPr>
      <xdr:spPr>
        <a:xfrm>
          <a:off x="6762750" y="31750"/>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31751</xdr:colOff>
      <xdr:row>0</xdr:row>
      <xdr:rowOff>31751</xdr:rowOff>
    </xdr:from>
    <xdr:to>
      <xdr:col>11</xdr:col>
      <xdr:colOff>553509</xdr:colOff>
      <xdr:row>1</xdr:row>
      <xdr:rowOff>49743</xdr:rowOff>
    </xdr:to>
    <xdr:sp macro="" textlink="">
      <xdr:nvSpPr>
        <xdr:cNvPr id="6" name="テキスト ボックス 5"/>
        <xdr:cNvSpPr txBox="1"/>
      </xdr:nvSpPr>
      <xdr:spPr>
        <a:xfrm>
          <a:off x="6773334" y="31751"/>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21166</xdr:colOff>
      <xdr:row>0</xdr:row>
      <xdr:rowOff>31750</xdr:rowOff>
    </xdr:from>
    <xdr:to>
      <xdr:col>11</xdr:col>
      <xdr:colOff>542924</xdr:colOff>
      <xdr:row>1</xdr:row>
      <xdr:rowOff>49742</xdr:rowOff>
    </xdr:to>
    <xdr:sp macro="" textlink="">
      <xdr:nvSpPr>
        <xdr:cNvPr id="7" name="テキスト ボックス 6"/>
        <xdr:cNvSpPr txBox="1"/>
      </xdr:nvSpPr>
      <xdr:spPr>
        <a:xfrm>
          <a:off x="6762749" y="31750"/>
          <a:ext cx="1209675" cy="240242"/>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補正箇所あり</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46</xdr:row>
      <xdr:rowOff>114300</xdr:rowOff>
    </xdr:from>
    <xdr:to>
      <xdr:col>10</xdr:col>
      <xdr:colOff>0</xdr:colOff>
      <xdr:row>47</xdr:row>
      <xdr:rowOff>133350</xdr:rowOff>
    </xdr:to>
    <xdr:sp macro="" textlink="">
      <xdr:nvSpPr>
        <xdr:cNvPr id="2"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3"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4" name="テキスト 48"/>
        <xdr:cNvSpPr txBox="1">
          <a:spLocks noChangeArrowheads="1"/>
        </xdr:cNvSpPr>
      </xdr:nvSpPr>
      <xdr:spPr bwMode="auto">
        <a:xfrm>
          <a:off x="67734" y="709084"/>
          <a:ext cx="373591" cy="183091"/>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5"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6"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7"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8"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9"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10"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1"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2"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13" name="テキスト 48"/>
        <xdr:cNvSpPr txBox="1">
          <a:spLocks noChangeArrowheads="1"/>
        </xdr:cNvSpPr>
      </xdr:nvSpPr>
      <xdr:spPr bwMode="auto">
        <a:xfrm>
          <a:off x="152400" y="773641"/>
          <a:ext cx="341841" cy="161926"/>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4" name="Line 13"/>
        <xdr:cNvSpPr>
          <a:spLocks noChangeShapeType="1"/>
        </xdr:cNvSpPr>
      </xdr:nvSpPr>
      <xdr:spPr bwMode="auto">
        <a:xfrm flipH="1" flipV="1">
          <a:off x="0" y="390525"/>
          <a:ext cx="14859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5" name="テキスト 47"/>
        <xdr:cNvSpPr txBox="1">
          <a:spLocks noChangeArrowheads="1"/>
        </xdr:cNvSpPr>
      </xdr:nvSpPr>
      <xdr:spPr bwMode="auto">
        <a:xfrm>
          <a:off x="816721" y="443441"/>
          <a:ext cx="543984" cy="268817"/>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31750</xdr:colOff>
      <xdr:row>0</xdr:row>
      <xdr:rowOff>0</xdr:rowOff>
    </xdr:from>
    <xdr:to>
      <xdr:col>11</xdr:col>
      <xdr:colOff>553508</xdr:colOff>
      <xdr:row>1</xdr:row>
      <xdr:rowOff>17992</xdr:rowOff>
    </xdr:to>
    <xdr:sp macro="" textlink="">
      <xdr:nvSpPr>
        <xdr:cNvPr id="16" name="テキスト ボックス 15"/>
        <xdr:cNvSpPr txBox="1"/>
      </xdr:nvSpPr>
      <xdr:spPr>
        <a:xfrm>
          <a:off x="6773333" y="0"/>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21166</xdr:colOff>
      <xdr:row>0</xdr:row>
      <xdr:rowOff>31750</xdr:rowOff>
    </xdr:from>
    <xdr:to>
      <xdr:col>11</xdr:col>
      <xdr:colOff>542924</xdr:colOff>
      <xdr:row>1</xdr:row>
      <xdr:rowOff>49742</xdr:rowOff>
    </xdr:to>
    <xdr:sp macro="" textlink="">
      <xdr:nvSpPr>
        <xdr:cNvPr id="7" name="テキスト ボックス 6"/>
        <xdr:cNvSpPr txBox="1"/>
      </xdr:nvSpPr>
      <xdr:spPr>
        <a:xfrm>
          <a:off x="6762749" y="31750"/>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21167</xdr:colOff>
      <xdr:row>0</xdr:row>
      <xdr:rowOff>21167</xdr:rowOff>
    </xdr:from>
    <xdr:to>
      <xdr:col>11</xdr:col>
      <xdr:colOff>542925</xdr:colOff>
      <xdr:row>1</xdr:row>
      <xdr:rowOff>39159</xdr:rowOff>
    </xdr:to>
    <xdr:sp macro="" textlink="">
      <xdr:nvSpPr>
        <xdr:cNvPr id="6" name="テキスト ボックス 5"/>
        <xdr:cNvSpPr txBox="1"/>
      </xdr:nvSpPr>
      <xdr:spPr>
        <a:xfrm>
          <a:off x="6762750" y="21167"/>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31750</xdr:colOff>
      <xdr:row>0</xdr:row>
      <xdr:rowOff>31750</xdr:rowOff>
    </xdr:from>
    <xdr:to>
      <xdr:col>11</xdr:col>
      <xdr:colOff>553508</xdr:colOff>
      <xdr:row>1</xdr:row>
      <xdr:rowOff>49742</xdr:rowOff>
    </xdr:to>
    <xdr:sp macro="" textlink="">
      <xdr:nvSpPr>
        <xdr:cNvPr id="6" name="テキスト ボックス 5"/>
        <xdr:cNvSpPr txBox="1"/>
      </xdr:nvSpPr>
      <xdr:spPr>
        <a:xfrm>
          <a:off x="6773333" y="31750"/>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31750</xdr:colOff>
      <xdr:row>0</xdr:row>
      <xdr:rowOff>21167</xdr:rowOff>
    </xdr:from>
    <xdr:to>
      <xdr:col>11</xdr:col>
      <xdr:colOff>553508</xdr:colOff>
      <xdr:row>1</xdr:row>
      <xdr:rowOff>39159</xdr:rowOff>
    </xdr:to>
    <xdr:sp macro="" textlink="">
      <xdr:nvSpPr>
        <xdr:cNvPr id="6" name="テキスト ボックス 5"/>
        <xdr:cNvSpPr txBox="1"/>
      </xdr:nvSpPr>
      <xdr:spPr>
        <a:xfrm>
          <a:off x="6773333" y="21167"/>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31750</xdr:colOff>
      <xdr:row>0</xdr:row>
      <xdr:rowOff>21167</xdr:rowOff>
    </xdr:from>
    <xdr:to>
      <xdr:col>11</xdr:col>
      <xdr:colOff>553508</xdr:colOff>
      <xdr:row>1</xdr:row>
      <xdr:rowOff>39159</xdr:rowOff>
    </xdr:to>
    <xdr:sp macro="" textlink="">
      <xdr:nvSpPr>
        <xdr:cNvPr id="6" name="テキスト ボックス 5"/>
        <xdr:cNvSpPr txBox="1"/>
      </xdr:nvSpPr>
      <xdr:spPr>
        <a:xfrm>
          <a:off x="6773333" y="21167"/>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31750</xdr:colOff>
      <xdr:row>0</xdr:row>
      <xdr:rowOff>42333</xdr:rowOff>
    </xdr:from>
    <xdr:to>
      <xdr:col>11</xdr:col>
      <xdr:colOff>553508</xdr:colOff>
      <xdr:row>1</xdr:row>
      <xdr:rowOff>60325</xdr:rowOff>
    </xdr:to>
    <xdr:sp macro="" textlink="">
      <xdr:nvSpPr>
        <xdr:cNvPr id="6" name="テキスト ボックス 5"/>
        <xdr:cNvSpPr txBox="1"/>
      </xdr:nvSpPr>
      <xdr:spPr>
        <a:xfrm>
          <a:off x="6773333" y="42333"/>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21167</xdr:colOff>
      <xdr:row>0</xdr:row>
      <xdr:rowOff>21166</xdr:rowOff>
    </xdr:from>
    <xdr:to>
      <xdr:col>11</xdr:col>
      <xdr:colOff>542925</xdr:colOff>
      <xdr:row>1</xdr:row>
      <xdr:rowOff>39158</xdr:rowOff>
    </xdr:to>
    <xdr:sp macro="" textlink="">
      <xdr:nvSpPr>
        <xdr:cNvPr id="6" name="テキスト ボックス 5"/>
        <xdr:cNvSpPr txBox="1"/>
      </xdr:nvSpPr>
      <xdr:spPr>
        <a:xfrm>
          <a:off x="6762750" y="21166"/>
          <a:ext cx="1209675" cy="240242"/>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補正箇所あり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17"/>
  <sheetViews>
    <sheetView tabSelected="1" zoomScaleNormal="100" workbookViewId="0">
      <pane xSplit="2" ySplit="5" topLeftCell="C6" activePane="bottomRight" state="frozen"/>
      <selection activeCell="K35" sqref="K35"/>
      <selection pane="topRight" activeCell="K35" sqref="K35"/>
      <selection pane="bottomLeft" activeCell="K35" sqref="K35"/>
      <selection pane="bottomRight" activeCell="A2" sqref="A2"/>
    </sheetView>
  </sheetViews>
  <sheetFormatPr defaultRowHeight="13.5"/>
  <cols>
    <col min="1" max="1" width="4.125" style="34" customWidth="1"/>
    <col min="2" max="2" width="15.375" style="34" customWidth="1"/>
    <col min="3" max="10" width="8.625" style="34" customWidth="1"/>
    <col min="11" max="16384" width="9" style="2"/>
  </cols>
  <sheetData>
    <row r="1" spans="1:11" ht="17.25">
      <c r="A1" s="43" t="s">
        <v>0</v>
      </c>
      <c r="B1" s="43"/>
      <c r="C1" s="43"/>
      <c r="D1" s="43"/>
      <c r="E1" s="43"/>
      <c r="F1" s="43"/>
      <c r="G1" s="43"/>
      <c r="H1" s="43"/>
      <c r="I1" s="43"/>
      <c r="J1" s="43"/>
      <c r="K1" s="1"/>
    </row>
    <row r="2" spans="1:11">
      <c r="A2" s="3"/>
      <c r="B2" s="3"/>
      <c r="C2" s="3"/>
      <c r="D2" s="3"/>
      <c r="E2" s="3"/>
      <c r="F2" s="3"/>
      <c r="G2" s="3"/>
      <c r="H2" s="3"/>
      <c r="I2" s="4" t="s">
        <v>1</v>
      </c>
      <c r="J2" s="5"/>
      <c r="K2" s="1"/>
    </row>
    <row r="3" spans="1:11" ht="13.5" customHeight="1">
      <c r="A3" s="6"/>
      <c r="B3" s="7"/>
      <c r="C3" s="8" t="s">
        <v>2</v>
      </c>
      <c r="D3" s="9"/>
      <c r="E3" s="9"/>
      <c r="F3" s="9"/>
      <c r="G3" s="9"/>
      <c r="H3" s="9"/>
      <c r="I3" s="10"/>
      <c r="J3" s="44" t="s">
        <v>3</v>
      </c>
      <c r="K3" s="1"/>
    </row>
    <row r="4" spans="1:11" ht="13.5" customHeight="1">
      <c r="A4" s="11"/>
      <c r="B4" s="12"/>
      <c r="C4" s="13" t="s">
        <v>4</v>
      </c>
      <c r="D4" s="14" t="s">
        <v>5</v>
      </c>
      <c r="E4" s="13" t="s">
        <v>6</v>
      </c>
      <c r="F4" s="13" t="s">
        <v>7</v>
      </c>
      <c r="G4" s="13" t="s">
        <v>8</v>
      </c>
      <c r="H4" s="13" t="s">
        <v>9</v>
      </c>
      <c r="I4" s="13" t="s">
        <v>10</v>
      </c>
      <c r="J4" s="45"/>
      <c r="K4" s="1"/>
    </row>
    <row r="5" spans="1:11" ht="13.5" customHeight="1">
      <c r="A5" s="11"/>
      <c r="B5" s="15"/>
      <c r="C5" s="16"/>
      <c r="D5" s="17"/>
      <c r="E5" s="16"/>
      <c r="F5" s="16"/>
      <c r="G5" s="16"/>
      <c r="H5" s="16"/>
      <c r="I5" s="16"/>
      <c r="J5" s="46"/>
      <c r="K5" s="1"/>
    </row>
    <row r="6" spans="1:11" ht="13.5" customHeight="1">
      <c r="A6" s="56" t="s">
        <v>11</v>
      </c>
      <c r="B6" s="49" t="s">
        <v>12</v>
      </c>
      <c r="C6" s="51" t="s">
        <v>13</v>
      </c>
      <c r="D6" s="47">
        <v>530</v>
      </c>
      <c r="E6" s="47" t="s">
        <v>14</v>
      </c>
      <c r="F6" s="47">
        <v>387</v>
      </c>
      <c r="G6" s="47" t="s">
        <v>14</v>
      </c>
      <c r="H6" s="47">
        <v>8634</v>
      </c>
      <c r="I6" s="47">
        <f t="shared" ref="I6:I30" si="0">SUM(C6:H6)</f>
        <v>9551</v>
      </c>
      <c r="J6" s="47">
        <v>3136</v>
      </c>
      <c r="K6" s="1"/>
    </row>
    <row r="7" spans="1:11" ht="13.5" customHeight="1">
      <c r="A7" s="57"/>
      <c r="B7" s="50"/>
      <c r="C7" s="52"/>
      <c r="D7" s="48"/>
      <c r="E7" s="48"/>
      <c r="F7" s="48"/>
      <c r="G7" s="48"/>
      <c r="H7" s="48"/>
      <c r="I7" s="48"/>
      <c r="J7" s="48"/>
      <c r="K7" s="1"/>
    </row>
    <row r="8" spans="1:11" ht="13.5" customHeight="1">
      <c r="A8" s="57"/>
      <c r="B8" s="50" t="s">
        <v>15</v>
      </c>
      <c r="C8" s="48" t="s">
        <v>13</v>
      </c>
      <c r="D8" s="48">
        <v>6510</v>
      </c>
      <c r="E8" s="48" t="s">
        <v>14</v>
      </c>
      <c r="F8" s="48">
        <v>558</v>
      </c>
      <c r="G8" s="48">
        <v>153</v>
      </c>
      <c r="H8" s="48">
        <v>1469</v>
      </c>
      <c r="I8" s="48">
        <f t="shared" si="0"/>
        <v>8690</v>
      </c>
      <c r="J8" s="48">
        <v>3233</v>
      </c>
      <c r="K8" s="1"/>
    </row>
    <row r="9" spans="1:11" ht="13.5" customHeight="1">
      <c r="A9" s="57"/>
      <c r="B9" s="50"/>
      <c r="C9" s="48"/>
      <c r="D9" s="48"/>
      <c r="E9" s="48"/>
      <c r="F9" s="48"/>
      <c r="G9" s="48"/>
      <c r="H9" s="48"/>
      <c r="I9" s="48"/>
      <c r="J9" s="48"/>
      <c r="K9" s="1"/>
    </row>
    <row r="10" spans="1:11" ht="13.5" customHeight="1">
      <c r="A10" s="57"/>
      <c r="B10" s="50" t="s">
        <v>16</v>
      </c>
      <c r="C10" s="48" t="s">
        <v>13</v>
      </c>
      <c r="D10" s="48">
        <v>845</v>
      </c>
      <c r="E10" s="48" t="s">
        <v>14</v>
      </c>
      <c r="F10" s="48">
        <v>342</v>
      </c>
      <c r="G10" s="48">
        <v>38</v>
      </c>
      <c r="H10" s="48" t="s">
        <v>14</v>
      </c>
      <c r="I10" s="48">
        <f t="shared" si="0"/>
        <v>1225</v>
      </c>
      <c r="J10" s="48">
        <v>439</v>
      </c>
      <c r="K10" s="1"/>
    </row>
    <row r="11" spans="1:11" ht="13.5" customHeight="1">
      <c r="A11" s="57"/>
      <c r="B11" s="50"/>
      <c r="C11" s="48"/>
      <c r="D11" s="48"/>
      <c r="E11" s="48"/>
      <c r="F11" s="48"/>
      <c r="G11" s="48"/>
      <c r="H11" s="48"/>
      <c r="I11" s="48"/>
      <c r="J11" s="48"/>
      <c r="K11" s="1"/>
    </row>
    <row r="12" spans="1:11" ht="13.5" customHeight="1">
      <c r="A12" s="57"/>
      <c r="B12" s="53" t="s">
        <v>17</v>
      </c>
      <c r="C12" s="54" t="s">
        <v>13</v>
      </c>
      <c r="D12" s="48">
        <v>2</v>
      </c>
      <c r="E12" s="48" t="s">
        <v>14</v>
      </c>
      <c r="F12" s="48" t="s">
        <v>14</v>
      </c>
      <c r="G12" s="48" t="s">
        <v>14</v>
      </c>
      <c r="H12" s="48" t="s">
        <v>14</v>
      </c>
      <c r="I12" s="48">
        <f t="shared" si="0"/>
        <v>2</v>
      </c>
      <c r="J12" s="48" t="s">
        <v>18</v>
      </c>
      <c r="K12" s="1"/>
    </row>
    <row r="13" spans="1:11" ht="13.5" customHeight="1">
      <c r="A13" s="57"/>
      <c r="B13" s="53"/>
      <c r="C13" s="54"/>
      <c r="D13" s="48"/>
      <c r="E13" s="48"/>
      <c r="F13" s="48"/>
      <c r="G13" s="48"/>
      <c r="H13" s="48"/>
      <c r="I13" s="48"/>
      <c r="J13" s="48"/>
      <c r="K13" s="1"/>
    </row>
    <row r="14" spans="1:11" ht="13.5" customHeight="1">
      <c r="A14" s="57"/>
      <c r="B14" s="61" t="s">
        <v>19</v>
      </c>
      <c r="C14" s="54" t="s">
        <v>13</v>
      </c>
      <c r="D14" s="48">
        <f>SUM(D6:D13)</f>
        <v>7887</v>
      </c>
      <c r="E14" s="48" t="s">
        <v>18</v>
      </c>
      <c r="F14" s="48">
        <f>SUM(F6:F13)</f>
        <v>1287</v>
      </c>
      <c r="G14" s="48">
        <f>SUM(G6:G13)</f>
        <v>191</v>
      </c>
      <c r="H14" s="48">
        <f>SUM(H6:H13)</f>
        <v>10103</v>
      </c>
      <c r="I14" s="48">
        <f>SUM(C14:H15)</f>
        <v>19468</v>
      </c>
      <c r="J14" s="48">
        <f>SUM(J6:J13)</f>
        <v>6808</v>
      </c>
      <c r="K14" s="1"/>
    </row>
    <row r="15" spans="1:11" ht="13.5" customHeight="1">
      <c r="A15" s="58"/>
      <c r="B15" s="62"/>
      <c r="C15" s="63"/>
      <c r="D15" s="55"/>
      <c r="E15" s="55"/>
      <c r="F15" s="55"/>
      <c r="G15" s="55"/>
      <c r="H15" s="55"/>
      <c r="I15" s="55"/>
      <c r="J15" s="55"/>
      <c r="K15" s="1"/>
    </row>
    <row r="16" spans="1:11" ht="13.5" customHeight="1">
      <c r="A16" s="64" t="s">
        <v>20</v>
      </c>
      <c r="B16" s="59" t="s">
        <v>21</v>
      </c>
      <c r="C16" s="47">
        <v>3297</v>
      </c>
      <c r="D16" s="47">
        <v>198258</v>
      </c>
      <c r="E16" s="47">
        <v>2653</v>
      </c>
      <c r="F16" s="47">
        <v>146455</v>
      </c>
      <c r="G16" s="47">
        <v>6047</v>
      </c>
      <c r="H16" s="47">
        <v>52254</v>
      </c>
      <c r="I16" s="47">
        <f>SUM(C16:H17)</f>
        <v>408964</v>
      </c>
      <c r="J16" s="47">
        <v>242970</v>
      </c>
      <c r="K16" s="1"/>
    </row>
    <row r="17" spans="1:11" ht="13.5" customHeight="1">
      <c r="A17" s="65"/>
      <c r="B17" s="60"/>
      <c r="C17" s="48"/>
      <c r="D17" s="48"/>
      <c r="E17" s="48"/>
      <c r="F17" s="48"/>
      <c r="G17" s="48"/>
      <c r="H17" s="48"/>
      <c r="I17" s="48"/>
      <c r="J17" s="48"/>
      <c r="K17" s="1"/>
    </row>
    <row r="18" spans="1:11" ht="13.5" customHeight="1">
      <c r="A18" s="65"/>
      <c r="B18" s="50" t="s">
        <v>22</v>
      </c>
      <c r="C18" s="48">
        <v>12181</v>
      </c>
      <c r="D18" s="48">
        <v>168767</v>
      </c>
      <c r="E18" s="48">
        <v>43971</v>
      </c>
      <c r="F18" s="48">
        <v>62360</v>
      </c>
      <c r="G18" s="48">
        <v>4606</v>
      </c>
      <c r="H18" s="48">
        <v>9787</v>
      </c>
      <c r="I18" s="48">
        <f>SUM(C18:H19)</f>
        <v>301672</v>
      </c>
      <c r="J18" s="48">
        <v>141420</v>
      </c>
      <c r="K18" s="1"/>
    </row>
    <row r="19" spans="1:11" ht="13.5" customHeight="1">
      <c r="A19" s="65"/>
      <c r="B19" s="50"/>
      <c r="C19" s="48"/>
      <c r="D19" s="48"/>
      <c r="E19" s="48"/>
      <c r="F19" s="48"/>
      <c r="G19" s="48"/>
      <c r="H19" s="48"/>
      <c r="I19" s="48"/>
      <c r="J19" s="48"/>
      <c r="K19" s="1"/>
    </row>
    <row r="20" spans="1:11" ht="13.5" customHeight="1">
      <c r="A20" s="65"/>
      <c r="B20" s="67" t="s">
        <v>19</v>
      </c>
      <c r="C20" s="48">
        <f t="shared" ref="C20:H20" si="1">SUM(C16:C19)</f>
        <v>15478</v>
      </c>
      <c r="D20" s="48">
        <f t="shared" si="1"/>
        <v>367025</v>
      </c>
      <c r="E20" s="48">
        <f t="shared" si="1"/>
        <v>46624</v>
      </c>
      <c r="F20" s="48">
        <f t="shared" si="1"/>
        <v>208815</v>
      </c>
      <c r="G20" s="48">
        <f t="shared" si="1"/>
        <v>10653</v>
      </c>
      <c r="H20" s="48">
        <f t="shared" si="1"/>
        <v>62041</v>
      </c>
      <c r="I20" s="48">
        <f>SUM(C20:H21)</f>
        <v>710636</v>
      </c>
      <c r="J20" s="48">
        <f>SUM(J16:J19)</f>
        <v>384390</v>
      </c>
      <c r="K20" s="1"/>
    </row>
    <row r="21" spans="1:11" ht="13.5" customHeight="1">
      <c r="A21" s="66"/>
      <c r="B21" s="68"/>
      <c r="C21" s="55"/>
      <c r="D21" s="55"/>
      <c r="E21" s="55"/>
      <c r="F21" s="55"/>
      <c r="G21" s="55"/>
      <c r="H21" s="55"/>
      <c r="I21" s="55"/>
      <c r="J21" s="55"/>
      <c r="K21" s="1"/>
    </row>
    <row r="22" spans="1:11" ht="13.5" customHeight="1">
      <c r="A22" s="78" t="s">
        <v>23</v>
      </c>
      <c r="B22" s="49" t="s">
        <v>24</v>
      </c>
      <c r="C22" s="47" t="s">
        <v>14</v>
      </c>
      <c r="D22" s="47">
        <v>10998</v>
      </c>
      <c r="E22" s="47" t="s">
        <v>14</v>
      </c>
      <c r="F22" s="47">
        <v>23433</v>
      </c>
      <c r="G22" s="47" t="s">
        <v>14</v>
      </c>
      <c r="H22" s="47">
        <v>496</v>
      </c>
      <c r="I22" s="47">
        <f>SUM(C22:H23)</f>
        <v>34927</v>
      </c>
      <c r="J22" s="47">
        <v>27815</v>
      </c>
      <c r="K22" s="1"/>
    </row>
    <row r="23" spans="1:11" ht="13.5" customHeight="1">
      <c r="A23" s="79"/>
      <c r="B23" s="50"/>
      <c r="C23" s="48"/>
      <c r="D23" s="48"/>
      <c r="E23" s="48"/>
      <c r="F23" s="48"/>
      <c r="G23" s="48"/>
      <c r="H23" s="48"/>
      <c r="I23" s="48"/>
      <c r="J23" s="48"/>
      <c r="K23" s="1"/>
    </row>
    <row r="24" spans="1:11" ht="13.5" customHeight="1">
      <c r="A24" s="79"/>
      <c r="B24" s="50" t="s">
        <v>25</v>
      </c>
      <c r="C24" s="48" t="s">
        <v>14</v>
      </c>
      <c r="D24" s="48">
        <v>43319</v>
      </c>
      <c r="E24" s="48">
        <v>9042</v>
      </c>
      <c r="F24" s="48">
        <v>21717</v>
      </c>
      <c r="G24" s="48">
        <v>155</v>
      </c>
      <c r="H24" s="48">
        <v>385</v>
      </c>
      <c r="I24" s="48">
        <f>SUM(C24:H25)</f>
        <v>74618</v>
      </c>
      <c r="J24" s="48">
        <v>33479</v>
      </c>
      <c r="K24" s="1"/>
    </row>
    <row r="25" spans="1:11" ht="13.5" customHeight="1">
      <c r="A25" s="79"/>
      <c r="B25" s="50"/>
      <c r="C25" s="48"/>
      <c r="D25" s="48"/>
      <c r="E25" s="48"/>
      <c r="F25" s="48"/>
      <c r="G25" s="48"/>
      <c r="H25" s="48"/>
      <c r="I25" s="48"/>
      <c r="J25" s="48"/>
      <c r="K25" s="1"/>
    </row>
    <row r="26" spans="1:11" ht="13.5" customHeight="1">
      <c r="A26" s="79"/>
      <c r="B26" s="20" t="s">
        <v>26</v>
      </c>
      <c r="C26" s="21">
        <v>10</v>
      </c>
      <c r="D26" s="22">
        <v>2630</v>
      </c>
      <c r="E26" s="18">
        <v>12033</v>
      </c>
      <c r="F26" s="21">
        <v>3457</v>
      </c>
      <c r="G26" s="21">
        <v>238</v>
      </c>
      <c r="H26" s="21">
        <v>82199</v>
      </c>
      <c r="I26" s="21">
        <f t="shared" si="0"/>
        <v>100567</v>
      </c>
      <c r="J26" s="42">
        <v>40383</v>
      </c>
      <c r="K26" s="1"/>
    </row>
    <row r="27" spans="1:11" ht="13.5" customHeight="1">
      <c r="A27" s="79"/>
      <c r="B27" s="20" t="s">
        <v>27</v>
      </c>
      <c r="C27" s="21">
        <v>2</v>
      </c>
      <c r="D27" s="22">
        <v>754</v>
      </c>
      <c r="E27" s="18" t="s">
        <v>14</v>
      </c>
      <c r="F27" s="21">
        <v>1121</v>
      </c>
      <c r="G27" s="21">
        <v>439</v>
      </c>
      <c r="H27" s="21">
        <v>20267</v>
      </c>
      <c r="I27" s="21">
        <f t="shared" si="0"/>
        <v>22583</v>
      </c>
      <c r="J27" s="42">
        <v>8487</v>
      </c>
      <c r="K27" s="1"/>
    </row>
    <row r="28" spans="1:11" ht="13.5" customHeight="1">
      <c r="A28" s="79"/>
      <c r="B28" s="20" t="s">
        <v>28</v>
      </c>
      <c r="C28" s="21" t="s">
        <v>14</v>
      </c>
      <c r="D28" s="22">
        <v>39</v>
      </c>
      <c r="E28" s="18" t="s">
        <v>14</v>
      </c>
      <c r="F28" s="21">
        <v>940</v>
      </c>
      <c r="G28" s="21" t="s">
        <v>14</v>
      </c>
      <c r="H28" s="21" t="s">
        <v>14</v>
      </c>
      <c r="I28" s="21">
        <f t="shared" si="0"/>
        <v>979</v>
      </c>
      <c r="J28" s="21">
        <v>240</v>
      </c>
      <c r="K28" s="1"/>
    </row>
    <row r="29" spans="1:11" ht="13.5" customHeight="1">
      <c r="A29" s="79"/>
      <c r="B29" s="20" t="s">
        <v>29</v>
      </c>
      <c r="C29" s="21">
        <v>5166</v>
      </c>
      <c r="D29" s="22">
        <v>5232</v>
      </c>
      <c r="E29" s="18">
        <v>4531</v>
      </c>
      <c r="F29" s="21">
        <v>9821</v>
      </c>
      <c r="G29" s="21">
        <v>10469</v>
      </c>
      <c r="H29" s="21">
        <v>54772</v>
      </c>
      <c r="I29" s="21">
        <f t="shared" si="0"/>
        <v>89991</v>
      </c>
      <c r="J29" s="42">
        <v>57833</v>
      </c>
      <c r="K29" s="1"/>
    </row>
    <row r="30" spans="1:11" ht="13.5" customHeight="1">
      <c r="A30" s="79"/>
      <c r="B30" s="23" t="s">
        <v>30</v>
      </c>
      <c r="C30" s="18">
        <v>124</v>
      </c>
      <c r="D30" s="19">
        <v>3474</v>
      </c>
      <c r="E30" s="18">
        <v>5145</v>
      </c>
      <c r="F30" s="18">
        <v>6330</v>
      </c>
      <c r="G30" s="18">
        <v>5110</v>
      </c>
      <c r="H30" s="18">
        <v>5275</v>
      </c>
      <c r="I30" s="21">
        <f t="shared" si="0"/>
        <v>25458</v>
      </c>
      <c r="J30" s="37">
        <v>16234</v>
      </c>
      <c r="K30" s="1"/>
    </row>
    <row r="31" spans="1:11" ht="13.5" customHeight="1">
      <c r="A31" s="79"/>
      <c r="B31" s="69" t="s">
        <v>31</v>
      </c>
      <c r="C31" s="48">
        <f t="shared" ref="C31:H31" si="2">SUM(C26:C30)</f>
        <v>5302</v>
      </c>
      <c r="D31" s="48">
        <f t="shared" si="2"/>
        <v>12129</v>
      </c>
      <c r="E31" s="48">
        <f>SUM(E26:E30)</f>
        <v>21709</v>
      </c>
      <c r="F31" s="48">
        <f t="shared" si="2"/>
        <v>21669</v>
      </c>
      <c r="G31" s="48">
        <f t="shared" si="2"/>
        <v>16256</v>
      </c>
      <c r="H31" s="48">
        <f t="shared" si="2"/>
        <v>162513</v>
      </c>
      <c r="I31" s="48">
        <f>SUM(C31:H32)</f>
        <v>239578</v>
      </c>
      <c r="J31" s="72">
        <f>SUM(J26:J30)</f>
        <v>123177</v>
      </c>
      <c r="K31" s="1"/>
    </row>
    <row r="32" spans="1:11" ht="13.5" customHeight="1">
      <c r="A32" s="79"/>
      <c r="B32" s="70"/>
      <c r="C32" s="71"/>
      <c r="D32" s="71"/>
      <c r="E32" s="71"/>
      <c r="F32" s="71"/>
      <c r="G32" s="71"/>
      <c r="H32" s="71"/>
      <c r="I32" s="71"/>
      <c r="J32" s="73"/>
      <c r="K32" s="1"/>
    </row>
    <row r="33" spans="1:11" ht="13.5" customHeight="1">
      <c r="A33" s="79"/>
      <c r="B33" s="74" t="s">
        <v>32</v>
      </c>
      <c r="C33" s="75" t="s">
        <v>14</v>
      </c>
      <c r="D33" s="75">
        <v>31694</v>
      </c>
      <c r="E33" s="75" t="s">
        <v>18</v>
      </c>
      <c r="F33" s="75">
        <v>15564</v>
      </c>
      <c r="G33" s="75" t="s">
        <v>14</v>
      </c>
      <c r="H33" s="75" t="s">
        <v>14</v>
      </c>
      <c r="I33" s="75">
        <f>SUM(C33:H34)</f>
        <v>47258</v>
      </c>
      <c r="J33" s="75">
        <v>28474</v>
      </c>
      <c r="K33" s="1"/>
    </row>
    <row r="34" spans="1:11" ht="13.5" customHeight="1">
      <c r="A34" s="79"/>
      <c r="B34" s="60"/>
      <c r="C34" s="48"/>
      <c r="D34" s="48"/>
      <c r="E34" s="48"/>
      <c r="F34" s="48"/>
      <c r="G34" s="48"/>
      <c r="H34" s="48"/>
      <c r="I34" s="48"/>
      <c r="J34" s="48"/>
      <c r="K34" s="1"/>
    </row>
    <row r="35" spans="1:11" ht="13.5" customHeight="1">
      <c r="A35" s="79"/>
      <c r="B35" s="60" t="s">
        <v>33</v>
      </c>
      <c r="C35" s="48" t="s">
        <v>13</v>
      </c>
      <c r="D35" s="48" t="s">
        <v>13</v>
      </c>
      <c r="E35" s="48" t="s">
        <v>13</v>
      </c>
      <c r="F35" s="72">
        <v>51954</v>
      </c>
      <c r="G35" s="48" t="s">
        <v>13</v>
      </c>
      <c r="H35" s="48" t="s">
        <v>13</v>
      </c>
      <c r="I35" s="72">
        <f>SUM(C35:H36)</f>
        <v>51954</v>
      </c>
      <c r="J35" s="72">
        <v>32916</v>
      </c>
      <c r="K35" s="1"/>
    </row>
    <row r="36" spans="1:11" ht="13.5" customHeight="1">
      <c r="A36" s="79"/>
      <c r="B36" s="60"/>
      <c r="C36" s="48"/>
      <c r="D36" s="48"/>
      <c r="E36" s="48"/>
      <c r="F36" s="72"/>
      <c r="G36" s="48"/>
      <c r="H36" s="48"/>
      <c r="I36" s="72"/>
      <c r="J36" s="72"/>
      <c r="K36" s="1"/>
    </row>
    <row r="37" spans="1:11" ht="13.5" customHeight="1">
      <c r="A37" s="79"/>
      <c r="B37" s="60" t="s">
        <v>34</v>
      </c>
      <c r="C37" s="48">
        <v>10202</v>
      </c>
      <c r="D37" s="48">
        <v>6640</v>
      </c>
      <c r="E37" s="48">
        <v>5954</v>
      </c>
      <c r="F37" s="48">
        <v>8255</v>
      </c>
      <c r="G37" s="48">
        <v>109757</v>
      </c>
      <c r="H37" s="48">
        <v>317203</v>
      </c>
      <c r="I37" s="48">
        <f>SUM(C37:H38)</f>
        <v>458011</v>
      </c>
      <c r="J37" s="48">
        <v>161260</v>
      </c>
      <c r="K37" s="1"/>
    </row>
    <row r="38" spans="1:11" ht="13.5" customHeight="1">
      <c r="A38" s="79"/>
      <c r="B38" s="60"/>
      <c r="C38" s="48"/>
      <c r="D38" s="48"/>
      <c r="E38" s="48"/>
      <c r="F38" s="48"/>
      <c r="G38" s="48"/>
      <c r="H38" s="48"/>
      <c r="I38" s="48"/>
      <c r="J38" s="48"/>
      <c r="K38" s="1"/>
    </row>
    <row r="39" spans="1:11" ht="13.5" customHeight="1">
      <c r="A39" s="79"/>
      <c r="B39" s="69" t="s">
        <v>35</v>
      </c>
      <c r="C39" s="48" t="s">
        <v>14</v>
      </c>
      <c r="D39" s="48">
        <v>252</v>
      </c>
      <c r="E39" s="48">
        <v>361</v>
      </c>
      <c r="F39" s="48">
        <v>5080</v>
      </c>
      <c r="G39" s="48">
        <v>110</v>
      </c>
      <c r="H39" s="48">
        <v>392</v>
      </c>
      <c r="I39" s="48">
        <f>SUM(C39:H40)</f>
        <v>6195</v>
      </c>
      <c r="J39" s="72">
        <v>3564</v>
      </c>
      <c r="K39" s="1"/>
    </row>
    <row r="40" spans="1:11" ht="13.5" customHeight="1">
      <c r="A40" s="79"/>
      <c r="B40" s="69"/>
      <c r="C40" s="48"/>
      <c r="D40" s="48"/>
      <c r="E40" s="48"/>
      <c r="F40" s="48"/>
      <c r="G40" s="48"/>
      <c r="H40" s="48"/>
      <c r="I40" s="48"/>
      <c r="J40" s="72"/>
      <c r="K40" s="1"/>
    </row>
    <row r="41" spans="1:11" ht="13.5" customHeight="1">
      <c r="A41" s="79"/>
      <c r="B41" s="60" t="s">
        <v>19</v>
      </c>
      <c r="C41" s="48">
        <f t="shared" ref="C41:H41" si="3">SUM(C22:C25,C31,C33:C40)</f>
        <v>15504</v>
      </c>
      <c r="D41" s="48">
        <f t="shared" si="3"/>
        <v>105032</v>
      </c>
      <c r="E41" s="48">
        <f t="shared" si="3"/>
        <v>37066</v>
      </c>
      <c r="F41" s="72">
        <f t="shared" si="3"/>
        <v>147672</v>
      </c>
      <c r="G41" s="48">
        <f t="shared" si="3"/>
        <v>126278</v>
      </c>
      <c r="H41" s="48">
        <f t="shared" si="3"/>
        <v>480989</v>
      </c>
      <c r="I41" s="72">
        <f>SUM(C41:H42)</f>
        <v>912541</v>
      </c>
      <c r="J41" s="72">
        <f>SUM(J22:J25,J31,J33:J40)</f>
        <v>410685</v>
      </c>
      <c r="K41" s="1"/>
    </row>
    <row r="42" spans="1:11" ht="13.5" customHeight="1">
      <c r="A42" s="80"/>
      <c r="B42" s="86"/>
      <c r="C42" s="55"/>
      <c r="D42" s="55"/>
      <c r="E42" s="55"/>
      <c r="F42" s="76"/>
      <c r="G42" s="55"/>
      <c r="H42" s="55"/>
      <c r="I42" s="76"/>
      <c r="J42" s="76"/>
      <c r="K42" s="1"/>
    </row>
    <row r="43" spans="1:11" ht="13.5" customHeight="1">
      <c r="A43" s="82" t="s">
        <v>36</v>
      </c>
      <c r="B43" s="83"/>
      <c r="C43" s="47">
        <f t="shared" ref="C43:H43" si="4">SUM(C14,C20,C41)</f>
        <v>30982</v>
      </c>
      <c r="D43" s="47">
        <f t="shared" si="4"/>
        <v>479944</v>
      </c>
      <c r="E43" s="47">
        <f t="shared" si="4"/>
        <v>83690</v>
      </c>
      <c r="F43" s="77">
        <f t="shared" si="4"/>
        <v>357774</v>
      </c>
      <c r="G43" s="47">
        <f t="shared" si="4"/>
        <v>137122</v>
      </c>
      <c r="H43" s="47">
        <f t="shared" si="4"/>
        <v>553133</v>
      </c>
      <c r="I43" s="77">
        <f>SUM(C43:H44)</f>
        <v>1642645</v>
      </c>
      <c r="J43" s="77">
        <f>SUM(J14,J20,J41)</f>
        <v>801883</v>
      </c>
      <c r="K43" s="1"/>
    </row>
    <row r="44" spans="1:11" ht="13.5" customHeight="1">
      <c r="A44" s="84"/>
      <c r="B44" s="85"/>
      <c r="C44" s="55"/>
      <c r="D44" s="55"/>
      <c r="E44" s="55"/>
      <c r="F44" s="76"/>
      <c r="G44" s="55"/>
      <c r="H44" s="55"/>
      <c r="I44" s="76"/>
      <c r="J44" s="76"/>
      <c r="K44" s="1"/>
    </row>
    <row r="45" spans="1:11" ht="13.5" customHeight="1">
      <c r="A45" s="81" t="s">
        <v>37</v>
      </c>
      <c r="B45" s="81"/>
      <c r="C45" s="47" t="s">
        <v>38</v>
      </c>
      <c r="D45" s="47" t="s">
        <v>38</v>
      </c>
      <c r="E45" s="47" t="s">
        <v>38</v>
      </c>
      <c r="F45" s="47" t="s">
        <v>38</v>
      </c>
      <c r="G45" s="47">
        <v>4968</v>
      </c>
      <c r="H45" s="47">
        <v>75</v>
      </c>
      <c r="I45" s="47">
        <f>SUM(C45:H46)</f>
        <v>5043</v>
      </c>
      <c r="J45" s="77">
        <v>3106</v>
      </c>
      <c r="K45" s="1"/>
    </row>
    <row r="46" spans="1:11" ht="13.5" customHeight="1">
      <c r="A46" s="68"/>
      <c r="B46" s="68"/>
      <c r="C46" s="55"/>
      <c r="D46" s="55"/>
      <c r="E46" s="55"/>
      <c r="F46" s="55"/>
      <c r="G46" s="55"/>
      <c r="H46" s="55"/>
      <c r="I46" s="55"/>
      <c r="J46" s="76"/>
      <c r="K46" s="1"/>
    </row>
    <row r="47" spans="1:11" ht="14.45" customHeight="1">
      <c r="A47" s="25"/>
      <c r="B47" s="26"/>
      <c r="C47" s="27" t="s">
        <v>39</v>
      </c>
      <c r="D47" s="25"/>
      <c r="E47" s="25"/>
      <c r="F47" s="25"/>
      <c r="G47" s="25"/>
      <c r="H47" s="25"/>
      <c r="I47" s="25"/>
      <c r="J47" s="25"/>
      <c r="K47" s="1"/>
    </row>
    <row r="48" spans="1:11" ht="14.45" customHeight="1">
      <c r="A48" s="3"/>
      <c r="B48" s="28"/>
      <c r="C48" s="29" t="s">
        <v>40</v>
      </c>
      <c r="D48" s="3"/>
      <c r="E48" s="3"/>
      <c r="F48" s="3"/>
      <c r="G48" s="3"/>
      <c r="H48" s="3"/>
      <c r="I48" s="3"/>
      <c r="J48" s="30"/>
      <c r="K48" s="1"/>
    </row>
    <row r="49" spans="1:11" ht="14.45" customHeight="1">
      <c r="A49" s="31"/>
      <c r="B49" s="31"/>
      <c r="C49" s="32" t="s">
        <v>41</v>
      </c>
      <c r="D49" s="31"/>
      <c r="E49" s="31"/>
      <c r="F49" s="31"/>
      <c r="G49" s="31"/>
      <c r="H49" s="31"/>
      <c r="I49" s="31"/>
      <c r="J49" s="30"/>
      <c r="K49" s="1"/>
    </row>
    <row r="50" spans="1:11" ht="14.45" customHeight="1">
      <c r="A50" s="31"/>
      <c r="B50" s="31"/>
      <c r="C50" s="31"/>
      <c r="D50" s="31"/>
      <c r="E50" s="31"/>
      <c r="F50" s="31"/>
      <c r="G50" s="31"/>
      <c r="H50" s="31"/>
      <c r="I50" s="31"/>
      <c r="J50" s="30"/>
      <c r="K50" s="1"/>
    </row>
    <row r="51" spans="1:11" ht="14.45" customHeight="1">
      <c r="A51" s="33"/>
      <c r="B51" s="33"/>
      <c r="C51" s="33"/>
      <c r="D51" s="33"/>
      <c r="E51" s="33"/>
      <c r="F51" s="33"/>
      <c r="G51" s="33"/>
      <c r="H51" s="33"/>
      <c r="I51" s="33"/>
      <c r="J51" s="30"/>
      <c r="K51" s="1"/>
    </row>
    <row r="52" spans="1:11" ht="14.45" customHeight="1">
      <c r="A52" s="33"/>
      <c r="B52" s="33"/>
      <c r="C52" s="33"/>
      <c r="D52" s="33"/>
      <c r="E52" s="33"/>
      <c r="F52" s="33"/>
      <c r="G52" s="33"/>
      <c r="H52" s="33"/>
      <c r="I52" s="33"/>
      <c r="J52" s="33"/>
      <c r="K52" s="1"/>
    </row>
    <row r="53" spans="1:11" ht="14.45" customHeight="1"/>
    <row r="54" spans="1:11" ht="14.45" customHeight="1"/>
    <row r="55" spans="1:11" ht="14.45" customHeight="1"/>
    <row r="56" spans="1:11" ht="14.45" customHeight="1"/>
    <row r="57" spans="1:11" ht="14.1" customHeight="1"/>
    <row r="58" spans="1:11" ht="14.1" customHeight="1"/>
    <row r="59" spans="1:11" ht="14.1" customHeight="1"/>
    <row r="60" spans="1:11" ht="14.1" customHeight="1"/>
    <row r="61" spans="1:11" ht="14.1" customHeight="1"/>
    <row r="62" spans="1:11" ht="14.1" customHeight="1"/>
    <row r="63" spans="1:11" ht="14.1" customHeight="1"/>
    <row r="64" spans="1:11" ht="14.1" customHeight="1"/>
    <row r="65" spans="11:11" s="34" customFormat="1" ht="14.1" customHeight="1">
      <c r="K65" s="2"/>
    </row>
    <row r="66" spans="11:11" s="34" customFormat="1" ht="14.1" customHeight="1">
      <c r="K66" s="2"/>
    </row>
    <row r="67" spans="11:11" s="34" customFormat="1" ht="14.1" customHeight="1">
      <c r="K67" s="2"/>
    </row>
    <row r="68" spans="11:11" s="34" customFormat="1" ht="14.1" customHeight="1">
      <c r="K68" s="2"/>
    </row>
    <row r="69" spans="11:11" s="34" customFormat="1" ht="14.1" customHeight="1">
      <c r="K69" s="2"/>
    </row>
    <row r="70" spans="11:11" s="34" customFormat="1" ht="14.1" customHeight="1">
      <c r="K70" s="2"/>
    </row>
    <row r="71" spans="11:11" s="34" customFormat="1" ht="14.1" customHeight="1">
      <c r="K71" s="2"/>
    </row>
    <row r="72" spans="11:11" s="34" customFormat="1" ht="14.1" customHeight="1">
      <c r="K72" s="2"/>
    </row>
    <row r="73" spans="11:11" s="34" customFormat="1" ht="14.1" customHeight="1">
      <c r="K73" s="2"/>
    </row>
    <row r="74" spans="11:11" s="34" customFormat="1" ht="14.1" customHeight="1">
      <c r="K74" s="2"/>
    </row>
    <row r="75" spans="11:11" s="34" customFormat="1" ht="14.1" customHeight="1">
      <c r="K75" s="2"/>
    </row>
    <row r="76" spans="11:11" s="34" customFormat="1" ht="14.1" customHeight="1">
      <c r="K76" s="2"/>
    </row>
    <row r="77" spans="11:11" s="34" customFormat="1" ht="14.1" customHeight="1">
      <c r="K77" s="2"/>
    </row>
    <row r="78" spans="11:11" s="34" customFormat="1" ht="14.1" customHeight="1">
      <c r="K78" s="2"/>
    </row>
    <row r="79" spans="11:11" s="34" customFormat="1" ht="14.1" customHeight="1">
      <c r="K79" s="2"/>
    </row>
    <row r="80" spans="11:11" s="34" customFormat="1" ht="14.1" customHeight="1">
      <c r="K80" s="2"/>
    </row>
    <row r="81" spans="11:11" s="34" customFormat="1" ht="14.1" customHeight="1">
      <c r="K81" s="2"/>
    </row>
    <row r="82" spans="11:11" s="34" customFormat="1" ht="14.1" customHeight="1">
      <c r="K82" s="2"/>
    </row>
    <row r="83" spans="11:11" s="34" customFormat="1" ht="14.1" customHeight="1">
      <c r="K83" s="2"/>
    </row>
    <row r="84" spans="11:11" s="34" customFormat="1" ht="14.1" customHeight="1">
      <c r="K84" s="2"/>
    </row>
    <row r="85" spans="11:11" s="34" customFormat="1" ht="14.1" customHeight="1">
      <c r="K85" s="2"/>
    </row>
    <row r="86" spans="11:11" s="34" customFormat="1" ht="14.1" customHeight="1">
      <c r="K86" s="2"/>
    </row>
    <row r="87" spans="11:11" s="34" customFormat="1" ht="14.1" customHeight="1">
      <c r="K87" s="2"/>
    </row>
    <row r="88" spans="11:11" s="34" customFormat="1" ht="14.1" customHeight="1">
      <c r="K88" s="2"/>
    </row>
    <row r="89" spans="11:11" s="34" customFormat="1" ht="14.1" customHeight="1">
      <c r="K89" s="2"/>
    </row>
    <row r="90" spans="11:11" s="34" customFormat="1" ht="14.1" customHeight="1">
      <c r="K90" s="2"/>
    </row>
    <row r="91" spans="11:11" s="34" customFormat="1" ht="14.1" customHeight="1">
      <c r="K91" s="2"/>
    </row>
    <row r="92" spans="11:11" s="34" customFormat="1" ht="14.1" customHeight="1">
      <c r="K92" s="2"/>
    </row>
    <row r="93" spans="11:11" s="34" customFormat="1" ht="14.1" customHeight="1">
      <c r="K93" s="2"/>
    </row>
    <row r="94" spans="11:11" s="34" customFormat="1" ht="14.1" customHeight="1">
      <c r="K94" s="2"/>
    </row>
    <row r="95" spans="11:11" s="34" customFormat="1" ht="14.1" customHeight="1">
      <c r="K95" s="2"/>
    </row>
    <row r="96" spans="11:11" s="34" customFormat="1" ht="14.1" customHeight="1">
      <c r="K96" s="2"/>
    </row>
    <row r="97" spans="11:11" s="34" customFormat="1" ht="14.1" customHeight="1">
      <c r="K97" s="2"/>
    </row>
    <row r="98" spans="11:11" s="34" customFormat="1" ht="14.1" customHeight="1">
      <c r="K98" s="2"/>
    </row>
    <row r="99" spans="11:11" s="34" customFormat="1" ht="14.1" customHeight="1">
      <c r="K99" s="2"/>
    </row>
    <row r="100" spans="11:11" s="34" customFormat="1" ht="14.1" customHeight="1">
      <c r="K100" s="2"/>
    </row>
    <row r="101" spans="11:11" s="34" customFormat="1" ht="14.1" customHeight="1">
      <c r="K101" s="2"/>
    </row>
    <row r="102" spans="11:11" s="34" customFormat="1" ht="14.1" customHeight="1">
      <c r="K102" s="2"/>
    </row>
    <row r="103" spans="11:11" s="34" customFormat="1" ht="14.1" customHeight="1">
      <c r="K103" s="2"/>
    </row>
    <row r="104" spans="11:11" s="34" customFormat="1" ht="14.1" customHeight="1">
      <c r="K104" s="2"/>
    </row>
    <row r="105" spans="11:11" s="34" customFormat="1" ht="14.1" customHeight="1">
      <c r="K105" s="2"/>
    </row>
    <row r="106" spans="11:11" s="34" customFormat="1" ht="14.1" customHeight="1">
      <c r="K106" s="2"/>
    </row>
    <row r="107" spans="11:11" s="34" customFormat="1" ht="14.1" customHeight="1">
      <c r="K107" s="2"/>
    </row>
    <row r="108" spans="11:11" s="34" customFormat="1" ht="14.1" customHeight="1">
      <c r="K108" s="2"/>
    </row>
    <row r="109" spans="11:11" s="34" customFormat="1" ht="14.1" customHeight="1">
      <c r="K109" s="2"/>
    </row>
    <row r="110" spans="11:11" s="34" customFormat="1" ht="14.1" customHeight="1">
      <c r="K110" s="2"/>
    </row>
    <row r="111" spans="11:11" s="34" customFormat="1" ht="14.1" customHeight="1">
      <c r="K111" s="2"/>
    </row>
    <row r="112" spans="11:11" s="34" customFormat="1" ht="14.1" customHeight="1">
      <c r="K112" s="2"/>
    </row>
    <row r="113" spans="11:11" s="34" customFormat="1" ht="14.1" customHeight="1">
      <c r="K113" s="2"/>
    </row>
    <row r="114" spans="11:11" s="34" customFormat="1" ht="14.1" customHeight="1">
      <c r="K114" s="2"/>
    </row>
    <row r="115" spans="11:11" s="34" customFormat="1" ht="14.1" customHeight="1">
      <c r="K115" s="2"/>
    </row>
    <row r="116" spans="11:11" s="34" customFormat="1" ht="14.1" customHeight="1">
      <c r="K116" s="2"/>
    </row>
    <row r="117" spans="11:11" s="34" customFormat="1" ht="14.1" customHeight="1">
      <c r="K117" s="2"/>
    </row>
  </sheetData>
  <mergeCells count="167">
    <mergeCell ref="H45:H46"/>
    <mergeCell ref="I45:I46"/>
    <mergeCell ref="J45:J46"/>
    <mergeCell ref="A22:A42"/>
    <mergeCell ref="A45:B46"/>
    <mergeCell ref="C45:C46"/>
    <mergeCell ref="D45:D46"/>
    <mergeCell ref="E45:E46"/>
    <mergeCell ref="F45:F46"/>
    <mergeCell ref="G45:G46"/>
    <mergeCell ref="J41:J42"/>
    <mergeCell ref="A43:B44"/>
    <mergeCell ref="C43:C44"/>
    <mergeCell ref="D43:D44"/>
    <mergeCell ref="E43:E44"/>
    <mergeCell ref="F43:F44"/>
    <mergeCell ref="G43:G44"/>
    <mergeCell ref="H43:H44"/>
    <mergeCell ref="I43:I44"/>
    <mergeCell ref="J43:J44"/>
    <mergeCell ref="I39:I40"/>
    <mergeCell ref="J39:J40"/>
    <mergeCell ref="B41:B42"/>
    <mergeCell ref="C41:C42"/>
    <mergeCell ref="D41:D42"/>
    <mergeCell ref="E41:E42"/>
    <mergeCell ref="F41:F42"/>
    <mergeCell ref="G41:G42"/>
    <mergeCell ref="H41:H42"/>
    <mergeCell ref="I41:I42"/>
    <mergeCell ref="H37:H38"/>
    <mergeCell ref="I37:I38"/>
    <mergeCell ref="J37:J38"/>
    <mergeCell ref="B39:B40"/>
    <mergeCell ref="C39:C40"/>
    <mergeCell ref="D39:D40"/>
    <mergeCell ref="E39:E40"/>
    <mergeCell ref="F39:F40"/>
    <mergeCell ref="G39:G40"/>
    <mergeCell ref="H39:H40"/>
    <mergeCell ref="B37:B38"/>
    <mergeCell ref="C37:C38"/>
    <mergeCell ref="D37:D38"/>
    <mergeCell ref="E37:E38"/>
    <mergeCell ref="F37:F38"/>
    <mergeCell ref="G37:G38"/>
    <mergeCell ref="B35:B36"/>
    <mergeCell ref="C35:C36"/>
    <mergeCell ref="D35:D36"/>
    <mergeCell ref="E35:E36"/>
    <mergeCell ref="F35:F36"/>
    <mergeCell ref="G35:G36"/>
    <mergeCell ref="H35:H36"/>
    <mergeCell ref="I35:I36"/>
    <mergeCell ref="J35:J36"/>
    <mergeCell ref="B33:B34"/>
    <mergeCell ref="C33:C34"/>
    <mergeCell ref="D33:D34"/>
    <mergeCell ref="E33:E34"/>
    <mergeCell ref="F33:F34"/>
    <mergeCell ref="G33:G34"/>
    <mergeCell ref="H33:H34"/>
    <mergeCell ref="I33:I34"/>
    <mergeCell ref="J33:J34"/>
    <mergeCell ref="B31:B32"/>
    <mergeCell ref="C31:C32"/>
    <mergeCell ref="D31:D32"/>
    <mergeCell ref="E31:E32"/>
    <mergeCell ref="F31:F32"/>
    <mergeCell ref="G31:G32"/>
    <mergeCell ref="H31:H32"/>
    <mergeCell ref="I31:I32"/>
    <mergeCell ref="J31:J32"/>
    <mergeCell ref="G22:G23"/>
    <mergeCell ref="H22:H23"/>
    <mergeCell ref="I22:I23"/>
    <mergeCell ref="J22:J23"/>
    <mergeCell ref="B24:B25"/>
    <mergeCell ref="C24:C25"/>
    <mergeCell ref="D24:D25"/>
    <mergeCell ref="E24:E25"/>
    <mergeCell ref="F24:F25"/>
    <mergeCell ref="G24:G25"/>
    <mergeCell ref="H24:H25"/>
    <mergeCell ref="I24:I25"/>
    <mergeCell ref="J24:J25"/>
    <mergeCell ref="A16:A21"/>
    <mergeCell ref="B22:B23"/>
    <mergeCell ref="C22:C23"/>
    <mergeCell ref="D22:D23"/>
    <mergeCell ref="E22:E23"/>
    <mergeCell ref="F22:F23"/>
    <mergeCell ref="J18:J19"/>
    <mergeCell ref="B20:B21"/>
    <mergeCell ref="C20:C21"/>
    <mergeCell ref="D20:D21"/>
    <mergeCell ref="E20:E21"/>
    <mergeCell ref="F20:F21"/>
    <mergeCell ref="G20:G21"/>
    <mergeCell ref="H20:H21"/>
    <mergeCell ref="I20:I21"/>
    <mergeCell ref="J20:J21"/>
    <mergeCell ref="I16:I17"/>
    <mergeCell ref="J16:J17"/>
    <mergeCell ref="B18:B19"/>
    <mergeCell ref="C18:C19"/>
    <mergeCell ref="D18:D19"/>
    <mergeCell ref="E18:E19"/>
    <mergeCell ref="F18:F19"/>
    <mergeCell ref="G18:G19"/>
    <mergeCell ref="H18:H19"/>
    <mergeCell ref="I18:I19"/>
    <mergeCell ref="I14:I15"/>
    <mergeCell ref="J14:J15"/>
    <mergeCell ref="A6:A15"/>
    <mergeCell ref="B16:B17"/>
    <mergeCell ref="C16:C17"/>
    <mergeCell ref="D16:D17"/>
    <mergeCell ref="E16:E17"/>
    <mergeCell ref="F16:F17"/>
    <mergeCell ref="G16:G17"/>
    <mergeCell ref="H16:H17"/>
    <mergeCell ref="H12:H13"/>
    <mergeCell ref="I12:I13"/>
    <mergeCell ref="J12:J13"/>
    <mergeCell ref="B14:B15"/>
    <mergeCell ref="C14:C15"/>
    <mergeCell ref="D14:D15"/>
    <mergeCell ref="E14:E15"/>
    <mergeCell ref="F14:F15"/>
    <mergeCell ref="G14:G15"/>
    <mergeCell ref="H14:H15"/>
    <mergeCell ref="G10:G11"/>
    <mergeCell ref="H10:H11"/>
    <mergeCell ref="B8:B9"/>
    <mergeCell ref="C8:C9"/>
    <mergeCell ref="D8:D9"/>
    <mergeCell ref="E8:E9"/>
    <mergeCell ref="I10:I11"/>
    <mergeCell ref="J10:J11"/>
    <mergeCell ref="B12:B13"/>
    <mergeCell ref="C12:C13"/>
    <mergeCell ref="D12:D13"/>
    <mergeCell ref="E12:E13"/>
    <mergeCell ref="F12:F13"/>
    <mergeCell ref="G12:G13"/>
    <mergeCell ref="F8:F9"/>
    <mergeCell ref="G8:G9"/>
    <mergeCell ref="H8:H9"/>
    <mergeCell ref="I8:I9"/>
    <mergeCell ref="J8:J9"/>
    <mergeCell ref="B10:B11"/>
    <mergeCell ref="C10:C11"/>
    <mergeCell ref="D10:D11"/>
    <mergeCell ref="E10:E11"/>
    <mergeCell ref="F10:F11"/>
    <mergeCell ref="A1:J1"/>
    <mergeCell ref="J3:J5"/>
    <mergeCell ref="G6:G7"/>
    <mergeCell ref="H6:H7"/>
    <mergeCell ref="I6:I7"/>
    <mergeCell ref="J6:J7"/>
    <mergeCell ref="B6:B7"/>
    <mergeCell ref="C6:C7"/>
    <mergeCell ref="D6:D7"/>
    <mergeCell ref="E6:E7"/>
    <mergeCell ref="F6:F7"/>
  </mergeCells>
  <phoneticPr fontId="3"/>
  <pageMargins left="0.70866141732283472" right="0.70866141732283472" top="0.74803149606299213" bottom="0.74803149606299213" header="0.31496062992125984" footer="0.31496062992125984"/>
  <pageSetup paperSize="9" fitToWidth="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workbookViewId="0">
      <selection activeCell="A2" sqref="A2"/>
    </sheetView>
  </sheetViews>
  <sheetFormatPr defaultRowHeight="13.5"/>
  <cols>
    <col min="1" max="1" width="4.125" customWidth="1"/>
    <col min="2" max="2" width="15.375" customWidth="1"/>
    <col min="3" max="10" width="8.625" customWidth="1"/>
  </cols>
  <sheetData>
    <row r="1" spans="1:10" ht="17.25">
      <c r="A1" s="43" t="s">
        <v>136</v>
      </c>
      <c r="B1" s="43"/>
      <c r="C1" s="43"/>
      <c r="D1" s="43"/>
      <c r="E1" s="43"/>
      <c r="F1" s="43"/>
      <c r="G1" s="43"/>
      <c r="H1" s="43"/>
      <c r="I1" s="43"/>
      <c r="J1" s="43"/>
    </row>
    <row r="2" spans="1:10">
      <c r="A2" s="3"/>
      <c r="B2" s="3"/>
      <c r="C2" s="3"/>
      <c r="D2" s="3"/>
      <c r="E2" s="3"/>
      <c r="F2" s="3"/>
      <c r="G2" s="3"/>
      <c r="H2" s="3"/>
      <c r="I2" s="4" t="s">
        <v>1</v>
      </c>
      <c r="J2" s="5"/>
    </row>
    <row r="3" spans="1:10" ht="13.5" customHeight="1">
      <c r="A3" s="6"/>
      <c r="B3" s="7"/>
      <c r="C3" s="88" t="s">
        <v>2</v>
      </c>
      <c r="D3" s="89"/>
      <c r="E3" s="89"/>
      <c r="F3" s="89"/>
      <c r="G3" s="89"/>
      <c r="H3" s="89"/>
      <c r="I3" s="90"/>
      <c r="J3" s="44" t="s">
        <v>109</v>
      </c>
    </row>
    <row r="4" spans="1:10">
      <c r="A4" s="11"/>
      <c r="B4" s="12"/>
      <c r="C4" s="13" t="s">
        <v>110</v>
      </c>
      <c r="D4" s="35" t="s">
        <v>5</v>
      </c>
      <c r="E4" s="13" t="s">
        <v>111</v>
      </c>
      <c r="F4" s="13" t="s">
        <v>112</v>
      </c>
      <c r="G4" s="13" t="s">
        <v>113</v>
      </c>
      <c r="H4" s="13" t="s">
        <v>114</v>
      </c>
      <c r="I4" s="13" t="s">
        <v>115</v>
      </c>
      <c r="J4" s="45"/>
    </row>
    <row r="5" spans="1:10">
      <c r="A5" s="11"/>
      <c r="B5" s="15"/>
      <c r="C5" s="16"/>
      <c r="D5" s="17"/>
      <c r="E5" s="16"/>
      <c r="F5" s="16"/>
      <c r="G5" s="16"/>
      <c r="H5" s="16"/>
      <c r="I5" s="16"/>
      <c r="J5" s="46"/>
    </row>
    <row r="6" spans="1:10" ht="13.5" customHeight="1">
      <c r="A6" s="56" t="s">
        <v>116</v>
      </c>
      <c r="B6" s="49" t="s">
        <v>12</v>
      </c>
      <c r="C6" s="51" t="s">
        <v>13</v>
      </c>
      <c r="D6" s="97">
        <v>517</v>
      </c>
      <c r="E6" s="47" t="s">
        <v>14</v>
      </c>
      <c r="F6" s="47">
        <v>397</v>
      </c>
      <c r="G6" s="48">
        <v>6</v>
      </c>
      <c r="H6" s="47">
        <v>11361</v>
      </c>
      <c r="I6" s="47">
        <v>12281</v>
      </c>
      <c r="J6" s="47">
        <v>3019</v>
      </c>
    </row>
    <row r="7" spans="1:10">
      <c r="A7" s="57"/>
      <c r="B7" s="50"/>
      <c r="C7" s="52"/>
      <c r="D7" s="95"/>
      <c r="E7" s="48"/>
      <c r="F7" s="48"/>
      <c r="G7" s="48"/>
      <c r="H7" s="48"/>
      <c r="I7" s="48"/>
      <c r="J7" s="48"/>
    </row>
    <row r="8" spans="1:10">
      <c r="A8" s="57"/>
      <c r="B8" s="50" t="s">
        <v>119</v>
      </c>
      <c r="C8" s="48" t="s">
        <v>13</v>
      </c>
      <c r="D8" s="95">
        <v>6627</v>
      </c>
      <c r="E8" s="48" t="s">
        <v>14</v>
      </c>
      <c r="F8" s="48">
        <v>692</v>
      </c>
      <c r="G8" s="48">
        <v>96</v>
      </c>
      <c r="H8" s="48">
        <v>1855</v>
      </c>
      <c r="I8" s="48">
        <v>9270</v>
      </c>
      <c r="J8" s="48">
        <v>3050</v>
      </c>
    </row>
    <row r="9" spans="1:10">
      <c r="A9" s="57"/>
      <c r="B9" s="50"/>
      <c r="C9" s="48"/>
      <c r="D9" s="95"/>
      <c r="E9" s="48"/>
      <c r="F9" s="48"/>
      <c r="G9" s="48"/>
      <c r="H9" s="48"/>
      <c r="I9" s="48"/>
      <c r="J9" s="48"/>
    </row>
    <row r="10" spans="1:10" ht="13.5" customHeight="1">
      <c r="A10" s="57"/>
      <c r="B10" s="50" t="s">
        <v>120</v>
      </c>
      <c r="C10" s="48" t="s">
        <v>13</v>
      </c>
      <c r="D10" s="95">
        <v>852</v>
      </c>
      <c r="E10" s="48" t="s">
        <v>14</v>
      </c>
      <c r="F10" s="48">
        <v>509</v>
      </c>
      <c r="G10" s="48">
        <v>61</v>
      </c>
      <c r="H10" s="48">
        <v>1</v>
      </c>
      <c r="I10" s="48">
        <v>1423</v>
      </c>
      <c r="J10" s="48">
        <v>403</v>
      </c>
    </row>
    <row r="11" spans="1:10">
      <c r="A11" s="57"/>
      <c r="B11" s="50"/>
      <c r="C11" s="48"/>
      <c r="D11" s="95"/>
      <c r="E11" s="48"/>
      <c r="F11" s="48"/>
      <c r="G11" s="48"/>
      <c r="H11" s="48"/>
      <c r="I11" s="48"/>
      <c r="J11" s="48"/>
    </row>
    <row r="12" spans="1:10" ht="13.5" customHeight="1">
      <c r="A12" s="57"/>
      <c r="B12" s="53" t="s">
        <v>17</v>
      </c>
      <c r="C12" s="54" t="s">
        <v>13</v>
      </c>
      <c r="D12" s="95" t="s">
        <v>14</v>
      </c>
      <c r="E12" s="48" t="s">
        <v>14</v>
      </c>
      <c r="F12" s="48" t="s">
        <v>14</v>
      </c>
      <c r="G12" s="48" t="s">
        <v>14</v>
      </c>
      <c r="H12" s="48" t="s">
        <v>14</v>
      </c>
      <c r="I12" s="48" t="s">
        <v>14</v>
      </c>
      <c r="J12" s="48" t="s">
        <v>14</v>
      </c>
    </row>
    <row r="13" spans="1:10">
      <c r="A13" s="57"/>
      <c r="B13" s="53"/>
      <c r="C13" s="54"/>
      <c r="D13" s="95"/>
      <c r="E13" s="48"/>
      <c r="F13" s="48"/>
      <c r="G13" s="48"/>
      <c r="H13" s="48"/>
      <c r="I13" s="48"/>
      <c r="J13" s="48"/>
    </row>
    <row r="14" spans="1:10">
      <c r="A14" s="57"/>
      <c r="B14" s="61" t="s">
        <v>19</v>
      </c>
      <c r="C14" s="54" t="s">
        <v>13</v>
      </c>
      <c r="D14" s="95">
        <v>7996</v>
      </c>
      <c r="E14" s="48" t="s">
        <v>14</v>
      </c>
      <c r="F14" s="48">
        <v>1598</v>
      </c>
      <c r="G14" s="48">
        <v>163</v>
      </c>
      <c r="H14" s="48">
        <v>13217</v>
      </c>
      <c r="I14" s="48">
        <v>22974</v>
      </c>
      <c r="J14" s="48">
        <v>6472</v>
      </c>
    </row>
    <row r="15" spans="1:10">
      <c r="A15" s="58"/>
      <c r="B15" s="62"/>
      <c r="C15" s="63"/>
      <c r="D15" s="96"/>
      <c r="E15" s="55"/>
      <c r="F15" s="55"/>
      <c r="G15" s="55"/>
      <c r="H15" s="55"/>
      <c r="I15" s="55"/>
      <c r="J15" s="55"/>
    </row>
    <row r="16" spans="1:10" ht="13.5" customHeight="1">
      <c r="A16" s="64" t="s">
        <v>121</v>
      </c>
      <c r="B16" s="59" t="s">
        <v>21</v>
      </c>
      <c r="C16" s="47">
        <v>4535</v>
      </c>
      <c r="D16" s="97">
        <v>220237</v>
      </c>
      <c r="E16" s="47">
        <v>2173</v>
      </c>
      <c r="F16" s="47">
        <v>141390</v>
      </c>
      <c r="G16" s="47">
        <v>6055</v>
      </c>
      <c r="H16" s="47">
        <v>53296</v>
      </c>
      <c r="I16" s="47">
        <v>427686</v>
      </c>
      <c r="J16" s="47">
        <v>251052</v>
      </c>
    </row>
    <row r="17" spans="1:10">
      <c r="A17" s="65"/>
      <c r="B17" s="60"/>
      <c r="C17" s="48"/>
      <c r="D17" s="95"/>
      <c r="E17" s="48"/>
      <c r="F17" s="48"/>
      <c r="G17" s="48"/>
      <c r="H17" s="48"/>
      <c r="I17" s="48"/>
      <c r="J17" s="48"/>
    </row>
    <row r="18" spans="1:10" ht="13.5" customHeight="1">
      <c r="A18" s="65"/>
      <c r="B18" s="50" t="s">
        <v>22</v>
      </c>
      <c r="C18" s="48">
        <v>14762</v>
      </c>
      <c r="D18" s="95">
        <v>193056</v>
      </c>
      <c r="E18" s="48">
        <v>59439</v>
      </c>
      <c r="F18" s="48">
        <v>65087</v>
      </c>
      <c r="G18" s="48">
        <v>1250</v>
      </c>
      <c r="H18" s="48">
        <v>9477</v>
      </c>
      <c r="I18" s="48">
        <v>343071</v>
      </c>
      <c r="J18" s="48">
        <v>136053</v>
      </c>
    </row>
    <row r="19" spans="1:10">
      <c r="A19" s="65"/>
      <c r="B19" s="50"/>
      <c r="C19" s="48"/>
      <c r="D19" s="95"/>
      <c r="E19" s="48"/>
      <c r="F19" s="48"/>
      <c r="G19" s="48"/>
      <c r="H19" s="48"/>
      <c r="I19" s="48"/>
      <c r="J19" s="48"/>
    </row>
    <row r="20" spans="1:10">
      <c r="A20" s="65"/>
      <c r="B20" s="50" t="s">
        <v>131</v>
      </c>
      <c r="C20" s="48">
        <v>19297</v>
      </c>
      <c r="D20" s="95">
        <v>413293</v>
      </c>
      <c r="E20" s="48">
        <v>61612</v>
      </c>
      <c r="F20" s="48">
        <v>206477</v>
      </c>
      <c r="G20" s="48">
        <v>7305</v>
      </c>
      <c r="H20" s="48">
        <v>62773</v>
      </c>
      <c r="I20" s="48">
        <v>770757</v>
      </c>
      <c r="J20" s="48">
        <v>387105</v>
      </c>
    </row>
    <row r="21" spans="1:10">
      <c r="A21" s="66"/>
      <c r="B21" s="87"/>
      <c r="C21" s="55"/>
      <c r="D21" s="96"/>
      <c r="E21" s="55"/>
      <c r="F21" s="55"/>
      <c r="G21" s="55"/>
      <c r="H21" s="55"/>
      <c r="I21" s="55"/>
      <c r="J21" s="55"/>
    </row>
    <row r="22" spans="1:10" ht="13.5" customHeight="1">
      <c r="A22" s="91" t="s">
        <v>132</v>
      </c>
      <c r="B22" s="49" t="s">
        <v>24</v>
      </c>
      <c r="C22" s="47" t="s">
        <v>14</v>
      </c>
      <c r="D22" s="97">
        <v>12389</v>
      </c>
      <c r="E22" s="47" t="s">
        <v>14</v>
      </c>
      <c r="F22" s="47">
        <v>24616</v>
      </c>
      <c r="G22" s="47" t="s">
        <v>14</v>
      </c>
      <c r="H22" s="47">
        <v>196</v>
      </c>
      <c r="I22" s="47">
        <v>37201</v>
      </c>
      <c r="J22" s="47">
        <v>34643</v>
      </c>
    </row>
    <row r="23" spans="1:10">
      <c r="A23" s="92"/>
      <c r="B23" s="50"/>
      <c r="C23" s="48"/>
      <c r="D23" s="95"/>
      <c r="E23" s="48"/>
      <c r="F23" s="48"/>
      <c r="G23" s="48"/>
      <c r="H23" s="48"/>
      <c r="I23" s="48"/>
      <c r="J23" s="48"/>
    </row>
    <row r="24" spans="1:10">
      <c r="A24" s="92"/>
      <c r="B24" s="50" t="s">
        <v>25</v>
      </c>
      <c r="C24" s="48" t="s">
        <v>14</v>
      </c>
      <c r="D24" s="95">
        <v>50054</v>
      </c>
      <c r="E24" s="48">
        <v>10711</v>
      </c>
      <c r="F24" s="48">
        <v>25006</v>
      </c>
      <c r="G24" s="48">
        <v>195</v>
      </c>
      <c r="H24" s="48">
        <v>123</v>
      </c>
      <c r="I24" s="48">
        <v>86089</v>
      </c>
      <c r="J24" s="48">
        <v>32781</v>
      </c>
    </row>
    <row r="25" spans="1:10">
      <c r="A25" s="92"/>
      <c r="B25" s="94"/>
      <c r="C25" s="71"/>
      <c r="D25" s="98"/>
      <c r="E25" s="71"/>
      <c r="F25" s="71"/>
      <c r="G25" s="71"/>
      <c r="H25" s="71"/>
      <c r="I25" s="71"/>
      <c r="J25" s="71"/>
    </row>
    <row r="26" spans="1:10">
      <c r="A26" s="92"/>
      <c r="B26" s="20" t="s">
        <v>26</v>
      </c>
      <c r="C26" s="21" t="s">
        <v>14</v>
      </c>
      <c r="D26" s="22">
        <v>2980</v>
      </c>
      <c r="E26" s="18">
        <v>10655</v>
      </c>
      <c r="F26" s="21">
        <v>3671</v>
      </c>
      <c r="G26" s="21">
        <v>423</v>
      </c>
      <c r="H26" s="21">
        <v>80402</v>
      </c>
      <c r="I26" s="21">
        <v>98131</v>
      </c>
      <c r="J26" s="21">
        <v>36198</v>
      </c>
    </row>
    <row r="27" spans="1:10">
      <c r="A27" s="92"/>
      <c r="B27" s="20" t="s">
        <v>27</v>
      </c>
      <c r="C27" s="21" t="s">
        <v>14</v>
      </c>
      <c r="D27" s="22">
        <v>1048</v>
      </c>
      <c r="E27" s="18" t="s">
        <v>14</v>
      </c>
      <c r="F27" s="21">
        <v>1328</v>
      </c>
      <c r="G27" s="21">
        <v>410</v>
      </c>
      <c r="H27" s="21">
        <v>19930</v>
      </c>
      <c r="I27" s="21">
        <v>22716</v>
      </c>
      <c r="J27" s="21">
        <v>8955</v>
      </c>
    </row>
    <row r="28" spans="1:10">
      <c r="A28" s="92"/>
      <c r="B28" s="20" t="s">
        <v>28</v>
      </c>
      <c r="C28" s="21" t="s">
        <v>14</v>
      </c>
      <c r="D28" s="22">
        <v>53</v>
      </c>
      <c r="E28" s="18" t="s">
        <v>14</v>
      </c>
      <c r="F28" s="21">
        <v>1161</v>
      </c>
      <c r="G28" s="21" t="s">
        <v>14</v>
      </c>
      <c r="H28" s="21" t="s">
        <v>14</v>
      </c>
      <c r="I28" s="21">
        <v>1214</v>
      </c>
      <c r="J28" s="21">
        <v>307</v>
      </c>
    </row>
    <row r="29" spans="1:10">
      <c r="A29" s="92"/>
      <c r="B29" s="20" t="s">
        <v>29</v>
      </c>
      <c r="C29" s="21">
        <v>4850</v>
      </c>
      <c r="D29" s="22">
        <v>6284</v>
      </c>
      <c r="E29" s="18">
        <v>4292</v>
      </c>
      <c r="F29" s="21">
        <v>8091</v>
      </c>
      <c r="G29" s="21">
        <v>11030</v>
      </c>
      <c r="H29" s="21">
        <v>75083</v>
      </c>
      <c r="I29" s="21">
        <v>109630</v>
      </c>
      <c r="J29" s="21">
        <v>64041</v>
      </c>
    </row>
    <row r="30" spans="1:10">
      <c r="A30" s="92"/>
      <c r="B30" s="23" t="s">
        <v>133</v>
      </c>
      <c r="C30" s="18">
        <v>249</v>
      </c>
      <c r="D30" s="19">
        <v>4566</v>
      </c>
      <c r="E30" s="18">
        <v>5458</v>
      </c>
      <c r="F30" s="18">
        <v>8136</v>
      </c>
      <c r="G30" s="18">
        <v>4935</v>
      </c>
      <c r="H30" s="18">
        <v>5590</v>
      </c>
      <c r="I30" s="21">
        <v>28934</v>
      </c>
      <c r="J30" s="18">
        <v>16828</v>
      </c>
    </row>
    <row r="31" spans="1:10" ht="13.5" customHeight="1">
      <c r="A31" s="92"/>
      <c r="B31" s="69" t="s">
        <v>134</v>
      </c>
      <c r="C31" s="48">
        <f t="shared" ref="C31:J31" si="0">SUM(C26:C30)</f>
        <v>5099</v>
      </c>
      <c r="D31" s="100">
        <f t="shared" si="0"/>
        <v>14931</v>
      </c>
      <c r="E31" s="48">
        <f t="shared" si="0"/>
        <v>20405</v>
      </c>
      <c r="F31" s="48">
        <f t="shared" si="0"/>
        <v>22387</v>
      </c>
      <c r="G31" s="48">
        <f t="shared" si="0"/>
        <v>16798</v>
      </c>
      <c r="H31" s="48">
        <f t="shared" si="0"/>
        <v>181005</v>
      </c>
      <c r="I31" s="48">
        <f t="shared" si="0"/>
        <v>260625</v>
      </c>
      <c r="J31" s="48">
        <f t="shared" si="0"/>
        <v>126329</v>
      </c>
    </row>
    <row r="32" spans="1:10">
      <c r="A32" s="92"/>
      <c r="B32" s="70"/>
      <c r="C32" s="71"/>
      <c r="D32" s="101"/>
      <c r="E32" s="71"/>
      <c r="F32" s="71"/>
      <c r="G32" s="71"/>
      <c r="H32" s="71"/>
      <c r="I32" s="71"/>
      <c r="J32" s="71"/>
    </row>
    <row r="33" spans="1:10">
      <c r="A33" s="92"/>
      <c r="B33" s="74" t="s">
        <v>32</v>
      </c>
      <c r="C33" s="75" t="s">
        <v>14</v>
      </c>
      <c r="D33" s="99">
        <v>39229</v>
      </c>
      <c r="E33" s="75" t="s">
        <v>14</v>
      </c>
      <c r="F33" s="75">
        <v>14841</v>
      </c>
      <c r="G33" s="75" t="s">
        <v>14</v>
      </c>
      <c r="H33" s="75" t="s">
        <v>14</v>
      </c>
      <c r="I33" s="75">
        <v>54070</v>
      </c>
      <c r="J33" s="75">
        <v>29851</v>
      </c>
    </row>
    <row r="34" spans="1:10">
      <c r="A34" s="92"/>
      <c r="B34" s="60"/>
      <c r="C34" s="48"/>
      <c r="D34" s="95"/>
      <c r="E34" s="48"/>
      <c r="F34" s="48"/>
      <c r="G34" s="48"/>
      <c r="H34" s="48"/>
      <c r="I34" s="48"/>
      <c r="J34" s="48"/>
    </row>
    <row r="35" spans="1:10">
      <c r="A35" s="92"/>
      <c r="B35" s="60" t="s">
        <v>33</v>
      </c>
      <c r="C35" s="48" t="s">
        <v>13</v>
      </c>
      <c r="D35" s="95" t="s">
        <v>13</v>
      </c>
      <c r="E35" s="48" t="s">
        <v>13</v>
      </c>
      <c r="F35" s="48">
        <v>38857</v>
      </c>
      <c r="G35" s="48" t="s">
        <v>13</v>
      </c>
      <c r="H35" s="48" t="s">
        <v>13</v>
      </c>
      <c r="I35" s="48">
        <v>38857</v>
      </c>
      <c r="J35" s="48">
        <v>24863</v>
      </c>
    </row>
    <row r="36" spans="1:10">
      <c r="A36" s="92"/>
      <c r="B36" s="60"/>
      <c r="C36" s="48"/>
      <c r="D36" s="95"/>
      <c r="E36" s="48"/>
      <c r="F36" s="48"/>
      <c r="G36" s="48"/>
      <c r="H36" s="48"/>
      <c r="I36" s="48"/>
      <c r="J36" s="48"/>
    </row>
    <row r="37" spans="1:10">
      <c r="A37" s="92"/>
      <c r="B37" s="60" t="s">
        <v>34</v>
      </c>
      <c r="C37" s="48">
        <v>1017</v>
      </c>
      <c r="D37" s="95">
        <v>7644</v>
      </c>
      <c r="E37" s="48">
        <v>10742</v>
      </c>
      <c r="F37" s="48">
        <v>8396</v>
      </c>
      <c r="G37" s="48">
        <v>132976</v>
      </c>
      <c r="H37" s="48">
        <v>304404</v>
      </c>
      <c r="I37" s="48">
        <v>465179</v>
      </c>
      <c r="J37" s="48">
        <v>191332</v>
      </c>
    </row>
    <row r="38" spans="1:10">
      <c r="A38" s="92"/>
      <c r="B38" s="60"/>
      <c r="C38" s="48"/>
      <c r="D38" s="95"/>
      <c r="E38" s="48"/>
      <c r="F38" s="48"/>
      <c r="G38" s="48"/>
      <c r="H38" s="48"/>
      <c r="I38" s="48"/>
      <c r="J38" s="48"/>
    </row>
    <row r="39" spans="1:10" ht="13.5" customHeight="1">
      <c r="A39" s="92"/>
      <c r="B39" s="69" t="s">
        <v>35</v>
      </c>
      <c r="C39" s="48" t="s">
        <v>14</v>
      </c>
      <c r="D39" s="95">
        <v>200</v>
      </c>
      <c r="E39" s="48">
        <v>79</v>
      </c>
      <c r="F39" s="48">
        <v>6166</v>
      </c>
      <c r="G39" s="48">
        <v>4</v>
      </c>
      <c r="H39" s="48">
        <v>432</v>
      </c>
      <c r="I39" s="48">
        <v>6881</v>
      </c>
      <c r="J39" s="48">
        <v>4123</v>
      </c>
    </row>
    <row r="40" spans="1:10">
      <c r="A40" s="92"/>
      <c r="B40" s="69"/>
      <c r="C40" s="48"/>
      <c r="D40" s="95"/>
      <c r="E40" s="48"/>
      <c r="F40" s="48"/>
      <c r="G40" s="48"/>
      <c r="H40" s="48"/>
      <c r="I40" s="48"/>
      <c r="J40" s="48"/>
    </row>
    <row r="41" spans="1:10">
      <c r="A41" s="92"/>
      <c r="B41" s="60" t="s">
        <v>19</v>
      </c>
      <c r="C41" s="48">
        <f t="shared" ref="C41:J41" si="1">SUM(C22:C25,C31,C33:C40)</f>
        <v>6116</v>
      </c>
      <c r="D41" s="100">
        <f t="shared" si="1"/>
        <v>124447</v>
      </c>
      <c r="E41" s="48">
        <f t="shared" si="1"/>
        <v>41937</v>
      </c>
      <c r="F41" s="48">
        <f t="shared" si="1"/>
        <v>140269</v>
      </c>
      <c r="G41" s="48">
        <f t="shared" si="1"/>
        <v>149973</v>
      </c>
      <c r="H41" s="48">
        <f t="shared" si="1"/>
        <v>486160</v>
      </c>
      <c r="I41" s="48">
        <f t="shared" si="1"/>
        <v>948902</v>
      </c>
      <c r="J41" s="48">
        <f t="shared" si="1"/>
        <v>443922</v>
      </c>
    </row>
    <row r="42" spans="1:10">
      <c r="A42" s="93"/>
      <c r="B42" s="86"/>
      <c r="C42" s="55"/>
      <c r="D42" s="102"/>
      <c r="E42" s="55"/>
      <c r="F42" s="55"/>
      <c r="G42" s="55"/>
      <c r="H42" s="55"/>
      <c r="I42" s="55"/>
      <c r="J42" s="55"/>
    </row>
    <row r="43" spans="1:10">
      <c r="A43" s="82" t="s">
        <v>36</v>
      </c>
      <c r="B43" s="83"/>
      <c r="C43" s="47">
        <f>SUM(C14,C20,C41)</f>
        <v>25413</v>
      </c>
      <c r="D43" s="97">
        <f t="shared" ref="D43:J43" si="2">SUM(D14,D20,D41)</f>
        <v>545736</v>
      </c>
      <c r="E43" s="97">
        <f t="shared" si="2"/>
        <v>103549</v>
      </c>
      <c r="F43" s="97">
        <f t="shared" si="2"/>
        <v>348344</v>
      </c>
      <c r="G43" s="97">
        <f t="shared" si="2"/>
        <v>157441</v>
      </c>
      <c r="H43" s="97">
        <f t="shared" si="2"/>
        <v>562150</v>
      </c>
      <c r="I43" s="97">
        <f t="shared" si="2"/>
        <v>1742633</v>
      </c>
      <c r="J43" s="47">
        <f t="shared" si="2"/>
        <v>837499</v>
      </c>
    </row>
    <row r="44" spans="1:10">
      <c r="A44" s="84"/>
      <c r="B44" s="85"/>
      <c r="C44" s="55"/>
      <c r="D44" s="96"/>
      <c r="E44" s="96"/>
      <c r="F44" s="96"/>
      <c r="G44" s="96"/>
      <c r="H44" s="96"/>
      <c r="I44" s="96"/>
      <c r="J44" s="55"/>
    </row>
    <row r="45" spans="1:10">
      <c r="A45" s="82" t="s">
        <v>37</v>
      </c>
      <c r="B45" s="83"/>
      <c r="C45" s="47" t="s">
        <v>13</v>
      </c>
      <c r="D45" s="95" t="s">
        <v>13</v>
      </c>
      <c r="E45" s="47" t="s">
        <v>13</v>
      </c>
      <c r="F45" s="47" t="s">
        <v>13</v>
      </c>
      <c r="G45" s="47">
        <v>5322</v>
      </c>
      <c r="H45" s="47">
        <v>65</v>
      </c>
      <c r="I45" s="47">
        <v>5387</v>
      </c>
      <c r="J45" s="47">
        <v>4190</v>
      </c>
    </row>
    <row r="46" spans="1:10">
      <c r="A46" s="84"/>
      <c r="B46" s="85"/>
      <c r="C46" s="55"/>
      <c r="D46" s="96"/>
      <c r="E46" s="55"/>
      <c r="F46" s="55"/>
      <c r="G46" s="55"/>
      <c r="H46" s="55"/>
      <c r="I46" s="55"/>
      <c r="J46" s="55"/>
    </row>
    <row r="47" spans="1:10">
      <c r="C47" s="27" t="s">
        <v>39</v>
      </c>
    </row>
    <row r="48" spans="1:10">
      <c r="C48" s="29" t="s">
        <v>40</v>
      </c>
    </row>
    <row r="49" spans="3:3">
      <c r="C49" s="32" t="s">
        <v>127</v>
      </c>
    </row>
  </sheetData>
  <mergeCells count="168">
    <mergeCell ref="A45:B46"/>
    <mergeCell ref="C45:C46"/>
    <mergeCell ref="D45:D46"/>
    <mergeCell ref="E45:E46"/>
    <mergeCell ref="F45:F46"/>
    <mergeCell ref="G45:G46"/>
    <mergeCell ref="H45:H46"/>
    <mergeCell ref="I45:I46"/>
    <mergeCell ref="J45:J46"/>
    <mergeCell ref="A43:B44"/>
    <mergeCell ref="C43:C44"/>
    <mergeCell ref="D43:D44"/>
    <mergeCell ref="E43:E44"/>
    <mergeCell ref="F43:F44"/>
    <mergeCell ref="G43:G44"/>
    <mergeCell ref="H43:H44"/>
    <mergeCell ref="I43:I44"/>
    <mergeCell ref="J43:J44"/>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J35:J36"/>
    <mergeCell ref="B37:B38"/>
    <mergeCell ref="C37:C38"/>
    <mergeCell ref="D37:D38"/>
    <mergeCell ref="E37:E38"/>
    <mergeCell ref="F37:F38"/>
    <mergeCell ref="G37:G38"/>
    <mergeCell ref="H37:H38"/>
    <mergeCell ref="I37:I38"/>
    <mergeCell ref="J37:J38"/>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22:J23"/>
    <mergeCell ref="B24:B25"/>
    <mergeCell ref="C24:C25"/>
    <mergeCell ref="D24:D25"/>
    <mergeCell ref="E24:E25"/>
    <mergeCell ref="F24:F25"/>
    <mergeCell ref="G24:G25"/>
    <mergeCell ref="H24:H25"/>
    <mergeCell ref="I24:I25"/>
    <mergeCell ref="J24:J25"/>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G18:G19"/>
    <mergeCell ref="H18:H19"/>
    <mergeCell ref="I18:I19"/>
    <mergeCell ref="J18:J19"/>
    <mergeCell ref="B20:B21"/>
    <mergeCell ref="C20:C21"/>
    <mergeCell ref="D20:D21"/>
    <mergeCell ref="E20:E21"/>
    <mergeCell ref="F20:F21"/>
    <mergeCell ref="G20:G21"/>
    <mergeCell ref="H20:H21"/>
    <mergeCell ref="I20:I21"/>
    <mergeCell ref="J20:J21"/>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s>
  <phoneticPr fontId="4"/>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workbookViewId="0">
      <selection activeCell="A2" sqref="A2"/>
    </sheetView>
  </sheetViews>
  <sheetFormatPr defaultRowHeight="13.5"/>
  <cols>
    <col min="1" max="1" width="4.125" customWidth="1"/>
    <col min="2" max="2" width="15.375" customWidth="1"/>
    <col min="3" max="10" width="8.625" customWidth="1"/>
  </cols>
  <sheetData>
    <row r="1" spans="1:10" ht="17.25">
      <c r="A1" s="43" t="s">
        <v>137</v>
      </c>
      <c r="B1" s="43"/>
      <c r="C1" s="43"/>
      <c r="D1" s="43"/>
      <c r="E1" s="43"/>
      <c r="F1" s="43"/>
      <c r="G1" s="43"/>
      <c r="H1" s="43"/>
      <c r="I1" s="43"/>
      <c r="J1" s="43"/>
    </row>
    <row r="2" spans="1:10">
      <c r="A2" s="3"/>
      <c r="B2" s="3"/>
      <c r="C2" s="3"/>
      <c r="D2" s="3"/>
      <c r="E2" s="3"/>
      <c r="F2" s="3"/>
      <c r="G2" s="3"/>
      <c r="H2" s="3"/>
      <c r="I2" s="4" t="s">
        <v>1</v>
      </c>
      <c r="J2" s="5"/>
    </row>
    <row r="3" spans="1:10" ht="13.5" customHeight="1">
      <c r="A3" s="6"/>
      <c r="B3" s="7"/>
      <c r="C3" s="88" t="s">
        <v>2</v>
      </c>
      <c r="D3" s="89"/>
      <c r="E3" s="89"/>
      <c r="F3" s="89"/>
      <c r="G3" s="89"/>
      <c r="H3" s="89"/>
      <c r="I3" s="90"/>
      <c r="J3" s="44" t="s">
        <v>78</v>
      </c>
    </row>
    <row r="4" spans="1:10">
      <c r="A4" s="11"/>
      <c r="B4" s="12"/>
      <c r="C4" s="13" t="s">
        <v>79</v>
      </c>
      <c r="D4" s="35" t="s">
        <v>5</v>
      </c>
      <c r="E4" s="13" t="s">
        <v>80</v>
      </c>
      <c r="F4" s="13" t="s">
        <v>81</v>
      </c>
      <c r="G4" s="13" t="s">
        <v>82</v>
      </c>
      <c r="H4" s="13" t="s">
        <v>83</v>
      </c>
      <c r="I4" s="13" t="s">
        <v>84</v>
      </c>
      <c r="J4" s="45"/>
    </row>
    <row r="5" spans="1:10">
      <c r="A5" s="11"/>
      <c r="B5" s="15"/>
      <c r="C5" s="16"/>
      <c r="D5" s="17"/>
      <c r="E5" s="16"/>
      <c r="F5" s="16"/>
      <c r="G5" s="16"/>
      <c r="H5" s="16"/>
      <c r="I5" s="16"/>
      <c r="J5" s="46"/>
    </row>
    <row r="6" spans="1:10" ht="13.5" customHeight="1">
      <c r="A6" s="56" t="s">
        <v>85</v>
      </c>
      <c r="B6" s="49" t="s">
        <v>12</v>
      </c>
      <c r="C6" s="51" t="s">
        <v>13</v>
      </c>
      <c r="D6" s="97">
        <v>401</v>
      </c>
      <c r="E6" s="47" t="s">
        <v>14</v>
      </c>
      <c r="F6" s="47">
        <v>418</v>
      </c>
      <c r="G6" s="48">
        <v>10</v>
      </c>
      <c r="H6" s="47">
        <v>11197</v>
      </c>
      <c r="I6" s="47">
        <v>12026</v>
      </c>
      <c r="J6" s="47">
        <v>3020</v>
      </c>
    </row>
    <row r="7" spans="1:10">
      <c r="A7" s="57"/>
      <c r="B7" s="50"/>
      <c r="C7" s="52"/>
      <c r="D7" s="95"/>
      <c r="E7" s="48"/>
      <c r="F7" s="48"/>
      <c r="G7" s="48"/>
      <c r="H7" s="48"/>
      <c r="I7" s="48"/>
      <c r="J7" s="48"/>
    </row>
    <row r="8" spans="1:10">
      <c r="A8" s="57"/>
      <c r="B8" s="50" t="s">
        <v>88</v>
      </c>
      <c r="C8" s="48" t="s">
        <v>13</v>
      </c>
      <c r="D8" s="95">
        <v>8079</v>
      </c>
      <c r="E8" s="48" t="s">
        <v>14</v>
      </c>
      <c r="F8" s="48">
        <v>630</v>
      </c>
      <c r="G8" s="48">
        <v>81</v>
      </c>
      <c r="H8" s="48">
        <v>1109</v>
      </c>
      <c r="I8" s="48">
        <v>9899</v>
      </c>
      <c r="J8" s="48">
        <v>3396</v>
      </c>
    </row>
    <row r="9" spans="1:10">
      <c r="A9" s="57"/>
      <c r="B9" s="50"/>
      <c r="C9" s="48"/>
      <c r="D9" s="95"/>
      <c r="E9" s="48"/>
      <c r="F9" s="48"/>
      <c r="G9" s="48"/>
      <c r="H9" s="48"/>
      <c r="I9" s="48"/>
      <c r="J9" s="48"/>
    </row>
    <row r="10" spans="1:10" ht="13.5" customHeight="1">
      <c r="A10" s="57"/>
      <c r="B10" s="50" t="s">
        <v>89</v>
      </c>
      <c r="C10" s="48" t="s">
        <v>13</v>
      </c>
      <c r="D10" s="95">
        <v>954</v>
      </c>
      <c r="E10" s="48" t="s">
        <v>14</v>
      </c>
      <c r="F10" s="48">
        <v>540</v>
      </c>
      <c r="G10" s="48">
        <v>65</v>
      </c>
      <c r="H10" s="48" t="s">
        <v>14</v>
      </c>
      <c r="I10" s="48">
        <v>1559</v>
      </c>
      <c r="J10" s="48">
        <v>368</v>
      </c>
    </row>
    <row r="11" spans="1:10">
      <c r="A11" s="57"/>
      <c r="B11" s="50"/>
      <c r="C11" s="48"/>
      <c r="D11" s="95"/>
      <c r="E11" s="48"/>
      <c r="F11" s="48"/>
      <c r="G11" s="48"/>
      <c r="H11" s="48"/>
      <c r="I11" s="48"/>
      <c r="J11" s="48"/>
    </row>
    <row r="12" spans="1:10" ht="13.5" customHeight="1">
      <c r="A12" s="57"/>
      <c r="B12" s="53" t="s">
        <v>17</v>
      </c>
      <c r="C12" s="54" t="s">
        <v>13</v>
      </c>
      <c r="D12" s="95" t="s">
        <v>14</v>
      </c>
      <c r="E12" s="48" t="s">
        <v>14</v>
      </c>
      <c r="F12" s="48" t="s">
        <v>14</v>
      </c>
      <c r="G12" s="48" t="s">
        <v>14</v>
      </c>
      <c r="H12" s="48" t="s">
        <v>14</v>
      </c>
      <c r="I12" s="48" t="s">
        <v>14</v>
      </c>
      <c r="J12" s="48" t="s">
        <v>14</v>
      </c>
    </row>
    <row r="13" spans="1:10">
      <c r="A13" s="57"/>
      <c r="B13" s="53"/>
      <c r="C13" s="54"/>
      <c r="D13" s="95"/>
      <c r="E13" s="48"/>
      <c r="F13" s="48"/>
      <c r="G13" s="48"/>
      <c r="H13" s="48"/>
      <c r="I13" s="48"/>
      <c r="J13" s="48"/>
    </row>
    <row r="14" spans="1:10">
      <c r="A14" s="57"/>
      <c r="B14" s="61" t="s">
        <v>19</v>
      </c>
      <c r="C14" s="54" t="s">
        <v>13</v>
      </c>
      <c r="D14" s="95">
        <v>9434</v>
      </c>
      <c r="E14" s="48" t="s">
        <v>14</v>
      </c>
      <c r="F14" s="48">
        <v>1588</v>
      </c>
      <c r="G14" s="48">
        <v>156</v>
      </c>
      <c r="H14" s="48">
        <v>12306</v>
      </c>
      <c r="I14" s="48">
        <v>23484</v>
      </c>
      <c r="J14" s="48">
        <v>6784</v>
      </c>
    </row>
    <row r="15" spans="1:10">
      <c r="A15" s="58"/>
      <c r="B15" s="62"/>
      <c r="C15" s="63"/>
      <c r="D15" s="96"/>
      <c r="E15" s="55"/>
      <c r="F15" s="55"/>
      <c r="G15" s="55"/>
      <c r="H15" s="55"/>
      <c r="I15" s="55"/>
      <c r="J15" s="55"/>
    </row>
    <row r="16" spans="1:10" ht="13.5" customHeight="1">
      <c r="A16" s="64" t="s">
        <v>90</v>
      </c>
      <c r="B16" s="59" t="s">
        <v>21</v>
      </c>
      <c r="C16" s="47">
        <v>4711</v>
      </c>
      <c r="D16" s="97">
        <v>211979</v>
      </c>
      <c r="E16" s="47">
        <v>2377</v>
      </c>
      <c r="F16" s="47">
        <v>141597</v>
      </c>
      <c r="G16" s="47">
        <v>5813</v>
      </c>
      <c r="H16" s="47">
        <v>48091</v>
      </c>
      <c r="I16" s="47">
        <v>414568</v>
      </c>
      <c r="J16" s="47">
        <v>236134</v>
      </c>
    </row>
    <row r="17" spans="1:10">
      <c r="A17" s="65"/>
      <c r="B17" s="60"/>
      <c r="C17" s="48"/>
      <c r="D17" s="95"/>
      <c r="E17" s="48"/>
      <c r="F17" s="48"/>
      <c r="G17" s="48"/>
      <c r="H17" s="48"/>
      <c r="I17" s="48"/>
      <c r="J17" s="48"/>
    </row>
    <row r="18" spans="1:10" ht="13.5" customHeight="1">
      <c r="A18" s="65"/>
      <c r="B18" s="50" t="s">
        <v>22</v>
      </c>
      <c r="C18" s="48">
        <v>15574</v>
      </c>
      <c r="D18" s="95">
        <v>199309</v>
      </c>
      <c r="E18" s="48">
        <v>57397</v>
      </c>
      <c r="F18" s="48">
        <v>58882</v>
      </c>
      <c r="G18" s="48">
        <v>1217</v>
      </c>
      <c r="H18" s="48">
        <v>7535</v>
      </c>
      <c r="I18" s="48">
        <v>339914</v>
      </c>
      <c r="J18" s="48">
        <v>131208</v>
      </c>
    </row>
    <row r="19" spans="1:10">
      <c r="A19" s="65"/>
      <c r="B19" s="50"/>
      <c r="C19" s="48"/>
      <c r="D19" s="95"/>
      <c r="E19" s="48"/>
      <c r="F19" s="48"/>
      <c r="G19" s="48"/>
      <c r="H19" s="48"/>
      <c r="I19" s="48"/>
      <c r="J19" s="48"/>
    </row>
    <row r="20" spans="1:10">
      <c r="A20" s="65"/>
      <c r="B20" s="50" t="s">
        <v>91</v>
      </c>
      <c r="C20" s="48">
        <v>20285</v>
      </c>
      <c r="D20" s="95">
        <v>411288</v>
      </c>
      <c r="E20" s="48">
        <v>59774</v>
      </c>
      <c r="F20" s="48">
        <v>200479</v>
      </c>
      <c r="G20" s="48">
        <v>7030</v>
      </c>
      <c r="H20" s="48">
        <v>55626</v>
      </c>
      <c r="I20" s="48">
        <v>754482</v>
      </c>
      <c r="J20" s="48">
        <v>367342</v>
      </c>
    </row>
    <row r="21" spans="1:10">
      <c r="A21" s="66"/>
      <c r="B21" s="87"/>
      <c r="C21" s="55"/>
      <c r="D21" s="96"/>
      <c r="E21" s="55"/>
      <c r="F21" s="55"/>
      <c r="G21" s="55"/>
      <c r="H21" s="55"/>
      <c r="I21" s="55"/>
      <c r="J21" s="55"/>
    </row>
    <row r="22" spans="1:10" ht="13.5" customHeight="1">
      <c r="A22" s="91" t="s">
        <v>92</v>
      </c>
      <c r="B22" s="49" t="s">
        <v>24</v>
      </c>
      <c r="C22" s="47" t="s">
        <v>14</v>
      </c>
      <c r="D22" s="97">
        <v>11547</v>
      </c>
      <c r="E22" s="47" t="s">
        <v>14</v>
      </c>
      <c r="F22" s="47">
        <v>23683</v>
      </c>
      <c r="G22" s="47" t="s">
        <v>14</v>
      </c>
      <c r="H22" s="47">
        <v>347</v>
      </c>
      <c r="I22" s="47">
        <v>35577</v>
      </c>
      <c r="J22" s="47">
        <v>31628</v>
      </c>
    </row>
    <row r="23" spans="1:10">
      <c r="A23" s="92"/>
      <c r="B23" s="50"/>
      <c r="C23" s="48"/>
      <c r="D23" s="95"/>
      <c r="E23" s="48"/>
      <c r="F23" s="48"/>
      <c r="G23" s="48"/>
      <c r="H23" s="48"/>
      <c r="I23" s="48"/>
      <c r="J23" s="48"/>
    </row>
    <row r="24" spans="1:10">
      <c r="A24" s="92"/>
      <c r="B24" s="50" t="s">
        <v>25</v>
      </c>
      <c r="C24" s="48" t="s">
        <v>14</v>
      </c>
      <c r="D24" s="95">
        <v>49256</v>
      </c>
      <c r="E24" s="48">
        <v>8966</v>
      </c>
      <c r="F24" s="48">
        <v>23281</v>
      </c>
      <c r="G24" s="48">
        <v>153</v>
      </c>
      <c r="H24" s="48">
        <v>826</v>
      </c>
      <c r="I24" s="48">
        <v>82482</v>
      </c>
      <c r="J24" s="48">
        <v>32570</v>
      </c>
    </row>
    <row r="25" spans="1:10">
      <c r="A25" s="92"/>
      <c r="B25" s="94"/>
      <c r="C25" s="71"/>
      <c r="D25" s="98"/>
      <c r="E25" s="71"/>
      <c r="F25" s="71"/>
      <c r="G25" s="71"/>
      <c r="H25" s="71"/>
      <c r="I25" s="71"/>
      <c r="J25" s="71"/>
    </row>
    <row r="26" spans="1:10">
      <c r="A26" s="92"/>
      <c r="B26" s="20" t="s">
        <v>26</v>
      </c>
      <c r="C26" s="21">
        <v>5</v>
      </c>
      <c r="D26" s="22">
        <v>2913</v>
      </c>
      <c r="E26" s="18">
        <v>8696</v>
      </c>
      <c r="F26" s="21">
        <v>3413</v>
      </c>
      <c r="G26" s="21">
        <v>429</v>
      </c>
      <c r="H26" s="21">
        <v>71955</v>
      </c>
      <c r="I26" s="21">
        <v>87411</v>
      </c>
      <c r="J26" s="21">
        <v>28825</v>
      </c>
    </row>
    <row r="27" spans="1:10">
      <c r="A27" s="92"/>
      <c r="B27" s="20" t="s">
        <v>27</v>
      </c>
      <c r="C27" s="21" t="s">
        <v>14</v>
      </c>
      <c r="D27" s="22">
        <v>967</v>
      </c>
      <c r="E27" s="18" t="s">
        <v>14</v>
      </c>
      <c r="F27" s="21">
        <v>1145</v>
      </c>
      <c r="G27" s="21">
        <v>428</v>
      </c>
      <c r="H27" s="21">
        <v>16868</v>
      </c>
      <c r="I27" s="21">
        <v>19408</v>
      </c>
      <c r="J27" s="21">
        <v>7688</v>
      </c>
    </row>
    <row r="28" spans="1:10">
      <c r="A28" s="92"/>
      <c r="B28" s="20" t="s">
        <v>28</v>
      </c>
      <c r="C28" s="21" t="s">
        <v>14</v>
      </c>
      <c r="D28" s="22">
        <v>50</v>
      </c>
      <c r="E28" s="18" t="s">
        <v>14</v>
      </c>
      <c r="F28" s="21">
        <v>907</v>
      </c>
      <c r="G28" s="21" t="s">
        <v>14</v>
      </c>
      <c r="H28" s="21" t="s">
        <v>14</v>
      </c>
      <c r="I28" s="21">
        <v>957</v>
      </c>
      <c r="J28" s="21">
        <v>232</v>
      </c>
    </row>
    <row r="29" spans="1:10">
      <c r="A29" s="92"/>
      <c r="B29" s="20" t="s">
        <v>29</v>
      </c>
      <c r="C29" s="21">
        <v>4059</v>
      </c>
      <c r="D29" s="22">
        <v>6030</v>
      </c>
      <c r="E29" s="18">
        <v>4119</v>
      </c>
      <c r="F29" s="21">
        <v>8856</v>
      </c>
      <c r="G29" s="21">
        <v>12472</v>
      </c>
      <c r="H29" s="21">
        <v>61941</v>
      </c>
      <c r="I29" s="21">
        <v>97477</v>
      </c>
      <c r="J29" s="21">
        <v>66972</v>
      </c>
    </row>
    <row r="30" spans="1:10">
      <c r="A30" s="92"/>
      <c r="B30" s="23" t="s">
        <v>93</v>
      </c>
      <c r="C30" s="18">
        <v>104</v>
      </c>
      <c r="D30" s="19">
        <v>4221</v>
      </c>
      <c r="E30" s="18">
        <v>3559</v>
      </c>
      <c r="F30" s="18">
        <v>6467</v>
      </c>
      <c r="G30" s="18">
        <v>5476</v>
      </c>
      <c r="H30" s="18">
        <v>5384</v>
      </c>
      <c r="I30" s="21">
        <v>25211</v>
      </c>
      <c r="J30" s="18">
        <v>13960</v>
      </c>
    </row>
    <row r="31" spans="1:10" ht="13.5" customHeight="1">
      <c r="A31" s="92"/>
      <c r="B31" s="69" t="s">
        <v>94</v>
      </c>
      <c r="C31" s="48">
        <f t="shared" ref="C31:J31" si="0">SUM(C26:C30)</f>
        <v>4168</v>
      </c>
      <c r="D31" s="100">
        <f t="shared" si="0"/>
        <v>14181</v>
      </c>
      <c r="E31" s="48">
        <f t="shared" si="0"/>
        <v>16374</v>
      </c>
      <c r="F31" s="48">
        <f t="shared" si="0"/>
        <v>20788</v>
      </c>
      <c r="G31" s="48">
        <f t="shared" si="0"/>
        <v>18805</v>
      </c>
      <c r="H31" s="48">
        <f t="shared" si="0"/>
        <v>156148</v>
      </c>
      <c r="I31" s="48">
        <f t="shared" si="0"/>
        <v>230464</v>
      </c>
      <c r="J31" s="48">
        <f t="shared" si="0"/>
        <v>117677</v>
      </c>
    </row>
    <row r="32" spans="1:10">
      <c r="A32" s="92"/>
      <c r="B32" s="70"/>
      <c r="C32" s="71"/>
      <c r="D32" s="101"/>
      <c r="E32" s="71"/>
      <c r="F32" s="71"/>
      <c r="G32" s="71"/>
      <c r="H32" s="71"/>
      <c r="I32" s="71"/>
      <c r="J32" s="71"/>
    </row>
    <row r="33" spans="1:10">
      <c r="A33" s="92"/>
      <c r="B33" s="74" t="s">
        <v>32</v>
      </c>
      <c r="C33" s="75" t="s">
        <v>14</v>
      </c>
      <c r="D33" s="99">
        <v>36992</v>
      </c>
      <c r="E33" s="75" t="s">
        <v>14</v>
      </c>
      <c r="F33" s="75">
        <v>17763</v>
      </c>
      <c r="G33" s="75" t="s">
        <v>14</v>
      </c>
      <c r="H33" s="75" t="s">
        <v>14</v>
      </c>
      <c r="I33" s="75">
        <v>54755</v>
      </c>
      <c r="J33" s="75">
        <v>30301</v>
      </c>
    </row>
    <row r="34" spans="1:10">
      <c r="A34" s="92"/>
      <c r="B34" s="60"/>
      <c r="C34" s="48"/>
      <c r="D34" s="95"/>
      <c r="E34" s="48"/>
      <c r="F34" s="48"/>
      <c r="G34" s="48"/>
      <c r="H34" s="48"/>
      <c r="I34" s="48"/>
      <c r="J34" s="48"/>
    </row>
    <row r="35" spans="1:10">
      <c r="A35" s="92"/>
      <c r="B35" s="60" t="s">
        <v>33</v>
      </c>
      <c r="C35" s="48" t="s">
        <v>13</v>
      </c>
      <c r="D35" s="95" t="s">
        <v>13</v>
      </c>
      <c r="E35" s="48" t="s">
        <v>13</v>
      </c>
      <c r="F35" s="48">
        <v>37238</v>
      </c>
      <c r="G35" s="48" t="s">
        <v>13</v>
      </c>
      <c r="H35" s="48" t="s">
        <v>13</v>
      </c>
      <c r="I35" s="48">
        <v>37238</v>
      </c>
      <c r="J35" s="48">
        <v>16982</v>
      </c>
    </row>
    <row r="36" spans="1:10">
      <c r="A36" s="92"/>
      <c r="B36" s="60"/>
      <c r="C36" s="48"/>
      <c r="D36" s="95"/>
      <c r="E36" s="48"/>
      <c r="F36" s="48"/>
      <c r="G36" s="48"/>
      <c r="H36" s="48"/>
      <c r="I36" s="48"/>
      <c r="J36" s="48"/>
    </row>
    <row r="37" spans="1:10">
      <c r="A37" s="92"/>
      <c r="B37" s="60" t="s">
        <v>34</v>
      </c>
      <c r="C37" s="48">
        <v>2035</v>
      </c>
      <c r="D37" s="95">
        <v>9070</v>
      </c>
      <c r="E37" s="48">
        <v>6638</v>
      </c>
      <c r="F37" s="48">
        <v>8448</v>
      </c>
      <c r="G37" s="48">
        <v>147225</v>
      </c>
      <c r="H37" s="48">
        <v>332256</v>
      </c>
      <c r="I37" s="48">
        <v>505672</v>
      </c>
      <c r="J37" s="48">
        <v>213023</v>
      </c>
    </row>
    <row r="38" spans="1:10">
      <c r="A38" s="92"/>
      <c r="B38" s="60"/>
      <c r="C38" s="48"/>
      <c r="D38" s="95"/>
      <c r="E38" s="48"/>
      <c r="F38" s="48"/>
      <c r="G38" s="48"/>
      <c r="H38" s="48"/>
      <c r="I38" s="48"/>
      <c r="J38" s="48"/>
    </row>
    <row r="39" spans="1:10" ht="13.5" customHeight="1">
      <c r="A39" s="92"/>
      <c r="B39" s="69" t="s">
        <v>35</v>
      </c>
      <c r="C39" s="48" t="s">
        <v>14</v>
      </c>
      <c r="D39" s="95">
        <v>358</v>
      </c>
      <c r="E39" s="48">
        <v>409</v>
      </c>
      <c r="F39" s="48">
        <v>6994</v>
      </c>
      <c r="G39" s="48">
        <v>105</v>
      </c>
      <c r="H39" s="48">
        <v>490</v>
      </c>
      <c r="I39" s="48">
        <v>8356</v>
      </c>
      <c r="J39" s="48">
        <v>3719</v>
      </c>
    </row>
    <row r="40" spans="1:10">
      <c r="A40" s="92"/>
      <c r="B40" s="69"/>
      <c r="C40" s="48"/>
      <c r="D40" s="95"/>
      <c r="E40" s="48"/>
      <c r="F40" s="48"/>
      <c r="G40" s="48"/>
      <c r="H40" s="48"/>
      <c r="I40" s="48"/>
      <c r="J40" s="48"/>
    </row>
    <row r="41" spans="1:10">
      <c r="A41" s="92"/>
      <c r="B41" s="60" t="s">
        <v>19</v>
      </c>
      <c r="C41" s="48">
        <f t="shared" ref="C41:J41" si="1">SUM(C22:C25,C31,C33:C40)</f>
        <v>6203</v>
      </c>
      <c r="D41" s="100">
        <f t="shared" si="1"/>
        <v>121404</v>
      </c>
      <c r="E41" s="48">
        <f t="shared" si="1"/>
        <v>32387</v>
      </c>
      <c r="F41" s="48">
        <f t="shared" si="1"/>
        <v>138195</v>
      </c>
      <c r="G41" s="48">
        <f t="shared" si="1"/>
        <v>166288</v>
      </c>
      <c r="H41" s="48">
        <f t="shared" si="1"/>
        <v>490067</v>
      </c>
      <c r="I41" s="48">
        <f t="shared" si="1"/>
        <v>954544</v>
      </c>
      <c r="J41" s="48">
        <f t="shared" si="1"/>
        <v>445900</v>
      </c>
    </row>
    <row r="42" spans="1:10">
      <c r="A42" s="93"/>
      <c r="B42" s="86"/>
      <c r="C42" s="55"/>
      <c r="D42" s="102"/>
      <c r="E42" s="55"/>
      <c r="F42" s="55"/>
      <c r="G42" s="55"/>
      <c r="H42" s="55"/>
      <c r="I42" s="55"/>
      <c r="J42" s="55"/>
    </row>
    <row r="43" spans="1:10">
      <c r="A43" s="82" t="s">
        <v>36</v>
      </c>
      <c r="B43" s="83"/>
      <c r="C43" s="47">
        <f>SUM(C14,C20,C41)</f>
        <v>26488</v>
      </c>
      <c r="D43" s="97">
        <f t="shared" ref="D43:J43" si="2">SUM(D14,D20,D41)</f>
        <v>542126</v>
      </c>
      <c r="E43" s="97">
        <f t="shared" si="2"/>
        <v>92161</v>
      </c>
      <c r="F43" s="97">
        <f t="shared" si="2"/>
        <v>340262</v>
      </c>
      <c r="G43" s="97">
        <f t="shared" si="2"/>
        <v>173474</v>
      </c>
      <c r="H43" s="97">
        <f t="shared" si="2"/>
        <v>557999</v>
      </c>
      <c r="I43" s="97">
        <f t="shared" si="2"/>
        <v>1732510</v>
      </c>
      <c r="J43" s="47">
        <f t="shared" si="2"/>
        <v>820026</v>
      </c>
    </row>
    <row r="44" spans="1:10">
      <c r="A44" s="84"/>
      <c r="B44" s="85"/>
      <c r="C44" s="55"/>
      <c r="D44" s="96"/>
      <c r="E44" s="96"/>
      <c r="F44" s="96"/>
      <c r="G44" s="96"/>
      <c r="H44" s="96"/>
      <c r="I44" s="96"/>
      <c r="J44" s="55"/>
    </row>
    <row r="45" spans="1:10">
      <c r="A45" s="82" t="s">
        <v>37</v>
      </c>
      <c r="B45" s="83"/>
      <c r="C45" s="47" t="s">
        <v>13</v>
      </c>
      <c r="D45" s="95" t="s">
        <v>13</v>
      </c>
      <c r="E45" s="47" t="s">
        <v>13</v>
      </c>
      <c r="F45" s="47" t="s">
        <v>13</v>
      </c>
      <c r="G45" s="47">
        <v>4457</v>
      </c>
      <c r="H45" s="47">
        <v>63</v>
      </c>
      <c r="I45" s="47">
        <v>4520</v>
      </c>
      <c r="J45" s="47">
        <v>2265</v>
      </c>
    </row>
    <row r="46" spans="1:10">
      <c r="A46" s="84"/>
      <c r="B46" s="85"/>
      <c r="C46" s="55"/>
      <c r="D46" s="96"/>
      <c r="E46" s="55"/>
      <c r="F46" s="55"/>
      <c r="G46" s="55"/>
      <c r="H46" s="55"/>
      <c r="I46" s="55"/>
      <c r="J46" s="55"/>
    </row>
    <row r="47" spans="1:10">
      <c r="C47" s="27" t="s">
        <v>39</v>
      </c>
    </row>
    <row r="48" spans="1:10">
      <c r="C48" s="29" t="s">
        <v>40</v>
      </c>
    </row>
    <row r="49" spans="3:3">
      <c r="C49" s="32" t="s">
        <v>95</v>
      </c>
    </row>
  </sheetData>
  <mergeCells count="168">
    <mergeCell ref="A45:B46"/>
    <mergeCell ref="C45:C46"/>
    <mergeCell ref="D45:D46"/>
    <mergeCell ref="E45:E46"/>
    <mergeCell ref="F45:F46"/>
    <mergeCell ref="G45:G46"/>
    <mergeCell ref="H45:H46"/>
    <mergeCell ref="I45:I46"/>
    <mergeCell ref="J45:J46"/>
    <mergeCell ref="A43:B44"/>
    <mergeCell ref="C43:C44"/>
    <mergeCell ref="D43:D44"/>
    <mergeCell ref="E43:E44"/>
    <mergeCell ref="F43:F44"/>
    <mergeCell ref="G43:G44"/>
    <mergeCell ref="H43:H44"/>
    <mergeCell ref="I43:I44"/>
    <mergeCell ref="J43:J44"/>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J35:J36"/>
    <mergeCell ref="B37:B38"/>
    <mergeCell ref="C37:C38"/>
    <mergeCell ref="D37:D38"/>
    <mergeCell ref="E37:E38"/>
    <mergeCell ref="F37:F38"/>
    <mergeCell ref="G37:G38"/>
    <mergeCell ref="H37:H38"/>
    <mergeCell ref="I37:I38"/>
    <mergeCell ref="J37:J38"/>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22:J23"/>
    <mergeCell ref="B24:B25"/>
    <mergeCell ref="C24:C25"/>
    <mergeCell ref="D24:D25"/>
    <mergeCell ref="E24:E25"/>
    <mergeCell ref="F24:F25"/>
    <mergeCell ref="G24:G25"/>
    <mergeCell ref="H24:H25"/>
    <mergeCell ref="I24:I25"/>
    <mergeCell ref="J24:J25"/>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G18:G19"/>
    <mergeCell ref="H18:H19"/>
    <mergeCell ref="I18:I19"/>
    <mergeCell ref="J18:J19"/>
    <mergeCell ref="B20:B21"/>
    <mergeCell ref="C20:C21"/>
    <mergeCell ref="D20:D21"/>
    <mergeCell ref="E20:E21"/>
    <mergeCell ref="F20:F21"/>
    <mergeCell ref="G20:G21"/>
    <mergeCell ref="H20:H21"/>
    <mergeCell ref="I20:I21"/>
    <mergeCell ref="J20:J21"/>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s>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9"/>
  <sheetViews>
    <sheetView zoomScaleNormal="100" workbookViewId="0">
      <selection activeCell="A2" sqref="A2"/>
    </sheetView>
  </sheetViews>
  <sheetFormatPr defaultRowHeight="13.5"/>
  <cols>
    <col min="1" max="1" width="4.125" customWidth="1"/>
    <col min="2" max="2" width="15.375" customWidth="1"/>
    <col min="3" max="10" width="8.625" customWidth="1"/>
  </cols>
  <sheetData>
    <row r="1" spans="1:10" ht="17.25">
      <c r="A1" s="43" t="s">
        <v>138</v>
      </c>
      <c r="B1" s="43"/>
      <c r="C1" s="43"/>
      <c r="D1" s="43"/>
      <c r="E1" s="43"/>
      <c r="F1" s="43"/>
      <c r="G1" s="43"/>
      <c r="H1" s="43"/>
      <c r="I1" s="43"/>
      <c r="J1" s="43"/>
    </row>
    <row r="2" spans="1:10">
      <c r="A2" s="3"/>
      <c r="B2" s="3"/>
      <c r="C2" s="3"/>
      <c r="D2" s="3"/>
      <c r="E2" s="3"/>
      <c r="F2" s="3"/>
      <c r="G2" s="3"/>
      <c r="H2" s="3"/>
      <c r="I2" s="4" t="s">
        <v>1</v>
      </c>
      <c r="J2" s="5"/>
    </row>
    <row r="3" spans="1:10" ht="13.5" customHeight="1">
      <c r="A3" s="6"/>
      <c r="B3" s="7"/>
      <c r="C3" s="88" t="s">
        <v>2</v>
      </c>
      <c r="D3" s="89"/>
      <c r="E3" s="89"/>
      <c r="F3" s="89"/>
      <c r="G3" s="89"/>
      <c r="H3" s="89"/>
      <c r="I3" s="90"/>
      <c r="J3" s="44" t="s">
        <v>139</v>
      </c>
    </row>
    <row r="4" spans="1:10">
      <c r="A4" s="11"/>
      <c r="B4" s="12"/>
      <c r="C4" s="13" t="s">
        <v>140</v>
      </c>
      <c r="D4" s="35" t="s">
        <v>5</v>
      </c>
      <c r="E4" s="13" t="s">
        <v>141</v>
      </c>
      <c r="F4" s="13" t="s">
        <v>142</v>
      </c>
      <c r="G4" s="13" t="s">
        <v>143</v>
      </c>
      <c r="H4" s="13" t="s">
        <v>144</v>
      </c>
      <c r="I4" s="13" t="s">
        <v>145</v>
      </c>
      <c r="J4" s="45"/>
    </row>
    <row r="5" spans="1:10">
      <c r="A5" s="11"/>
      <c r="B5" s="15"/>
      <c r="C5" s="16"/>
      <c r="D5" s="17"/>
      <c r="E5" s="16"/>
      <c r="F5" s="16"/>
      <c r="G5" s="16"/>
      <c r="H5" s="16"/>
      <c r="I5" s="16"/>
      <c r="J5" s="46"/>
    </row>
    <row r="6" spans="1:10" ht="13.5" customHeight="1">
      <c r="A6" s="56" t="s">
        <v>146</v>
      </c>
      <c r="B6" s="49" t="s">
        <v>12</v>
      </c>
      <c r="C6" s="51" t="s">
        <v>13</v>
      </c>
      <c r="D6" s="97">
        <v>509</v>
      </c>
      <c r="E6" s="47" t="s">
        <v>14</v>
      </c>
      <c r="F6" s="47">
        <v>342</v>
      </c>
      <c r="G6" s="48" t="s">
        <v>14</v>
      </c>
      <c r="H6" s="47">
        <v>11019</v>
      </c>
      <c r="I6" s="47">
        <v>11870</v>
      </c>
      <c r="J6" s="47">
        <v>3968</v>
      </c>
    </row>
    <row r="7" spans="1:10">
      <c r="A7" s="57"/>
      <c r="B7" s="50"/>
      <c r="C7" s="52"/>
      <c r="D7" s="95"/>
      <c r="E7" s="48"/>
      <c r="F7" s="48"/>
      <c r="G7" s="48"/>
      <c r="H7" s="48"/>
      <c r="I7" s="48"/>
      <c r="J7" s="48"/>
    </row>
    <row r="8" spans="1:10">
      <c r="A8" s="57"/>
      <c r="B8" s="50" t="s">
        <v>147</v>
      </c>
      <c r="C8" s="48" t="s">
        <v>13</v>
      </c>
      <c r="D8" s="95">
        <v>7561</v>
      </c>
      <c r="E8" s="48" t="s">
        <v>14</v>
      </c>
      <c r="F8" s="48">
        <v>523</v>
      </c>
      <c r="G8" s="48">
        <v>73</v>
      </c>
      <c r="H8" s="48">
        <v>2242</v>
      </c>
      <c r="I8" s="48">
        <v>10399</v>
      </c>
      <c r="J8" s="48">
        <v>3003</v>
      </c>
    </row>
    <row r="9" spans="1:10">
      <c r="A9" s="57"/>
      <c r="B9" s="50"/>
      <c r="C9" s="48"/>
      <c r="D9" s="95"/>
      <c r="E9" s="48"/>
      <c r="F9" s="48"/>
      <c r="G9" s="48"/>
      <c r="H9" s="48"/>
      <c r="I9" s="48"/>
      <c r="J9" s="48"/>
    </row>
    <row r="10" spans="1:10" ht="13.5" customHeight="1">
      <c r="A10" s="57"/>
      <c r="B10" s="50" t="s">
        <v>148</v>
      </c>
      <c r="C10" s="48" t="s">
        <v>13</v>
      </c>
      <c r="D10" s="95">
        <v>1018</v>
      </c>
      <c r="E10" s="48" t="s">
        <v>14</v>
      </c>
      <c r="F10" s="48">
        <v>522</v>
      </c>
      <c r="G10" s="48">
        <v>54</v>
      </c>
      <c r="H10" s="48" t="s">
        <v>14</v>
      </c>
      <c r="I10" s="48">
        <v>1594</v>
      </c>
      <c r="J10" s="48">
        <v>395</v>
      </c>
    </row>
    <row r="11" spans="1:10">
      <c r="A11" s="57"/>
      <c r="B11" s="50"/>
      <c r="C11" s="48"/>
      <c r="D11" s="95"/>
      <c r="E11" s="48"/>
      <c r="F11" s="48"/>
      <c r="G11" s="48"/>
      <c r="H11" s="48"/>
      <c r="I11" s="48"/>
      <c r="J11" s="48"/>
    </row>
    <row r="12" spans="1:10" ht="13.5" customHeight="1">
      <c r="A12" s="57"/>
      <c r="B12" s="53" t="s">
        <v>17</v>
      </c>
      <c r="C12" s="54" t="s">
        <v>13</v>
      </c>
      <c r="D12" s="95">
        <v>20</v>
      </c>
      <c r="E12" s="48" t="s">
        <v>14</v>
      </c>
      <c r="F12" s="48" t="s">
        <v>14</v>
      </c>
      <c r="G12" s="48" t="s">
        <v>14</v>
      </c>
      <c r="H12" s="48" t="s">
        <v>14</v>
      </c>
      <c r="I12" s="48">
        <v>20</v>
      </c>
      <c r="J12" s="48" t="s">
        <v>14</v>
      </c>
    </row>
    <row r="13" spans="1:10">
      <c r="A13" s="57"/>
      <c r="B13" s="53"/>
      <c r="C13" s="54"/>
      <c r="D13" s="95"/>
      <c r="E13" s="48"/>
      <c r="F13" s="48"/>
      <c r="G13" s="48"/>
      <c r="H13" s="48"/>
      <c r="I13" s="48"/>
      <c r="J13" s="48"/>
    </row>
    <row r="14" spans="1:10">
      <c r="A14" s="57"/>
      <c r="B14" s="61" t="s">
        <v>19</v>
      </c>
      <c r="C14" s="54" t="s">
        <v>13</v>
      </c>
      <c r="D14" s="95">
        <v>9108</v>
      </c>
      <c r="E14" s="48" t="s">
        <v>14</v>
      </c>
      <c r="F14" s="48">
        <v>1387</v>
      </c>
      <c r="G14" s="48">
        <v>127</v>
      </c>
      <c r="H14" s="48">
        <v>13261</v>
      </c>
      <c r="I14" s="48">
        <v>23883</v>
      </c>
      <c r="J14" s="48">
        <v>7366</v>
      </c>
    </row>
    <row r="15" spans="1:10">
      <c r="A15" s="58"/>
      <c r="B15" s="62"/>
      <c r="C15" s="63"/>
      <c r="D15" s="96"/>
      <c r="E15" s="55"/>
      <c r="F15" s="55"/>
      <c r="G15" s="55"/>
      <c r="H15" s="55"/>
      <c r="I15" s="55"/>
      <c r="J15" s="55"/>
    </row>
    <row r="16" spans="1:10" ht="13.5" customHeight="1">
      <c r="A16" s="64" t="s">
        <v>149</v>
      </c>
      <c r="B16" s="59" t="s">
        <v>21</v>
      </c>
      <c r="C16" s="47">
        <v>4268</v>
      </c>
      <c r="D16" s="107">
        <v>208733</v>
      </c>
      <c r="E16" s="47">
        <v>2897</v>
      </c>
      <c r="F16" s="47">
        <v>136721</v>
      </c>
      <c r="G16" s="47">
        <v>6753</v>
      </c>
      <c r="H16" s="47">
        <v>62040</v>
      </c>
      <c r="I16" s="77">
        <f>SUM(C16:H17)</f>
        <v>421412</v>
      </c>
      <c r="J16" s="47">
        <v>231844</v>
      </c>
    </row>
    <row r="17" spans="1:10">
      <c r="A17" s="65"/>
      <c r="B17" s="60"/>
      <c r="C17" s="48"/>
      <c r="D17" s="103"/>
      <c r="E17" s="48"/>
      <c r="F17" s="48"/>
      <c r="G17" s="48"/>
      <c r="H17" s="48"/>
      <c r="I17" s="72"/>
      <c r="J17" s="48"/>
    </row>
    <row r="18" spans="1:10" ht="13.5" customHeight="1">
      <c r="A18" s="65"/>
      <c r="B18" s="50" t="s">
        <v>22</v>
      </c>
      <c r="C18" s="48">
        <v>15853</v>
      </c>
      <c r="D18" s="95">
        <v>185738</v>
      </c>
      <c r="E18" s="48">
        <v>47603</v>
      </c>
      <c r="F18" s="48">
        <v>62022</v>
      </c>
      <c r="G18" s="48">
        <v>1623</v>
      </c>
      <c r="H18" s="48">
        <v>8361</v>
      </c>
      <c r="I18" s="48">
        <v>321200</v>
      </c>
      <c r="J18" s="48">
        <v>127052</v>
      </c>
    </row>
    <row r="19" spans="1:10">
      <c r="A19" s="65"/>
      <c r="B19" s="50"/>
      <c r="C19" s="48"/>
      <c r="D19" s="95"/>
      <c r="E19" s="48"/>
      <c r="F19" s="48"/>
      <c r="G19" s="48"/>
      <c r="H19" s="48"/>
      <c r="I19" s="48"/>
      <c r="J19" s="48"/>
    </row>
    <row r="20" spans="1:10">
      <c r="A20" s="65"/>
      <c r="B20" s="50" t="s">
        <v>150</v>
      </c>
      <c r="C20" s="48">
        <v>20121</v>
      </c>
      <c r="D20" s="103">
        <f>SUM(D16:D19)</f>
        <v>394471</v>
      </c>
      <c r="E20" s="48">
        <v>50500</v>
      </c>
      <c r="F20" s="48">
        <v>198743</v>
      </c>
      <c r="G20" s="48">
        <v>8376</v>
      </c>
      <c r="H20" s="48">
        <v>70401</v>
      </c>
      <c r="I20" s="72">
        <f>SUM(C20:H21)</f>
        <v>742612</v>
      </c>
      <c r="J20" s="48">
        <v>358896</v>
      </c>
    </row>
    <row r="21" spans="1:10">
      <c r="A21" s="66"/>
      <c r="B21" s="87"/>
      <c r="C21" s="55"/>
      <c r="D21" s="108"/>
      <c r="E21" s="55"/>
      <c r="F21" s="55"/>
      <c r="G21" s="55"/>
      <c r="H21" s="55"/>
      <c r="I21" s="76"/>
      <c r="J21" s="55"/>
    </row>
    <row r="22" spans="1:10" ht="13.5" customHeight="1">
      <c r="A22" s="91" t="s">
        <v>151</v>
      </c>
      <c r="B22" s="49" t="s">
        <v>24</v>
      </c>
      <c r="C22" s="47" t="s">
        <v>14</v>
      </c>
      <c r="D22" s="97">
        <v>12380</v>
      </c>
      <c r="E22" s="47" t="s">
        <v>14</v>
      </c>
      <c r="F22" s="47">
        <v>27434</v>
      </c>
      <c r="G22" s="47" t="s">
        <v>14</v>
      </c>
      <c r="H22" s="47">
        <v>197</v>
      </c>
      <c r="I22" s="47">
        <v>40011</v>
      </c>
      <c r="J22" s="47">
        <v>33141</v>
      </c>
    </row>
    <row r="23" spans="1:10">
      <c r="A23" s="92"/>
      <c r="B23" s="50"/>
      <c r="C23" s="48"/>
      <c r="D23" s="95"/>
      <c r="E23" s="48"/>
      <c r="F23" s="48"/>
      <c r="G23" s="48"/>
      <c r="H23" s="48"/>
      <c r="I23" s="48"/>
      <c r="J23" s="48"/>
    </row>
    <row r="24" spans="1:10">
      <c r="A24" s="92"/>
      <c r="B24" s="50" t="s">
        <v>25</v>
      </c>
      <c r="C24" s="48" t="s">
        <v>14</v>
      </c>
      <c r="D24" s="95">
        <v>49475</v>
      </c>
      <c r="E24" s="48">
        <v>11617</v>
      </c>
      <c r="F24" s="48">
        <v>24206</v>
      </c>
      <c r="G24" s="48">
        <v>109</v>
      </c>
      <c r="H24" s="48">
        <v>616</v>
      </c>
      <c r="I24" s="48">
        <v>86023</v>
      </c>
      <c r="J24" s="48">
        <v>32395</v>
      </c>
    </row>
    <row r="25" spans="1:10">
      <c r="A25" s="92"/>
      <c r="B25" s="94"/>
      <c r="C25" s="71"/>
      <c r="D25" s="98"/>
      <c r="E25" s="71"/>
      <c r="F25" s="71"/>
      <c r="G25" s="71"/>
      <c r="H25" s="71"/>
      <c r="I25" s="71"/>
      <c r="J25" s="71"/>
    </row>
    <row r="26" spans="1:10">
      <c r="A26" s="92"/>
      <c r="B26" s="20" t="s">
        <v>26</v>
      </c>
      <c r="C26" s="21" t="s">
        <v>14</v>
      </c>
      <c r="D26" s="22">
        <v>2685</v>
      </c>
      <c r="E26" s="18">
        <v>12614</v>
      </c>
      <c r="F26" s="21">
        <v>3707</v>
      </c>
      <c r="G26" s="21">
        <v>361</v>
      </c>
      <c r="H26" s="21">
        <v>75678</v>
      </c>
      <c r="I26" s="21">
        <v>95045</v>
      </c>
      <c r="J26" s="21">
        <v>29869</v>
      </c>
    </row>
    <row r="27" spans="1:10">
      <c r="A27" s="92"/>
      <c r="B27" s="20" t="s">
        <v>27</v>
      </c>
      <c r="C27" s="21">
        <v>6</v>
      </c>
      <c r="D27" s="22">
        <v>881</v>
      </c>
      <c r="E27" s="18" t="s">
        <v>14</v>
      </c>
      <c r="F27" s="21">
        <v>1191</v>
      </c>
      <c r="G27" s="21">
        <v>648</v>
      </c>
      <c r="H27" s="21">
        <v>20989</v>
      </c>
      <c r="I27" s="21">
        <v>23715</v>
      </c>
      <c r="J27" s="21">
        <v>9578</v>
      </c>
    </row>
    <row r="28" spans="1:10">
      <c r="A28" s="92"/>
      <c r="B28" s="20" t="s">
        <v>28</v>
      </c>
      <c r="C28" s="21" t="s">
        <v>14</v>
      </c>
      <c r="D28" s="22">
        <v>48</v>
      </c>
      <c r="E28" s="18" t="s">
        <v>14</v>
      </c>
      <c r="F28" s="21">
        <v>1064</v>
      </c>
      <c r="G28" s="21" t="s">
        <v>14</v>
      </c>
      <c r="H28" s="21" t="s">
        <v>14</v>
      </c>
      <c r="I28" s="21">
        <v>1112</v>
      </c>
      <c r="J28" s="21">
        <v>262</v>
      </c>
    </row>
    <row r="29" spans="1:10">
      <c r="A29" s="92"/>
      <c r="B29" s="20" t="s">
        <v>29</v>
      </c>
      <c r="C29" s="21">
        <v>3750</v>
      </c>
      <c r="D29" s="22">
        <v>5766</v>
      </c>
      <c r="E29" s="18">
        <v>5664</v>
      </c>
      <c r="F29" s="21">
        <v>8918</v>
      </c>
      <c r="G29" s="21">
        <v>12687</v>
      </c>
      <c r="H29" s="21">
        <v>66793</v>
      </c>
      <c r="I29" s="21">
        <v>103578</v>
      </c>
      <c r="J29" s="21">
        <v>66818</v>
      </c>
    </row>
    <row r="30" spans="1:10">
      <c r="A30" s="92"/>
      <c r="B30" s="23" t="s">
        <v>152</v>
      </c>
      <c r="C30" s="18">
        <v>174</v>
      </c>
      <c r="D30" s="19">
        <v>4098</v>
      </c>
      <c r="E30" s="18">
        <v>5223</v>
      </c>
      <c r="F30" s="18">
        <v>6840</v>
      </c>
      <c r="G30" s="18">
        <v>6022</v>
      </c>
      <c r="H30" s="18">
        <v>6032</v>
      </c>
      <c r="I30" s="21">
        <v>28389</v>
      </c>
      <c r="J30" s="18">
        <v>16464</v>
      </c>
    </row>
    <row r="31" spans="1:10" ht="13.5" customHeight="1">
      <c r="A31" s="92"/>
      <c r="B31" s="69" t="s">
        <v>153</v>
      </c>
      <c r="C31" s="48">
        <f t="shared" ref="C31:J31" si="0">SUM(C26:C30)</f>
        <v>3930</v>
      </c>
      <c r="D31" s="100">
        <f t="shared" si="0"/>
        <v>13478</v>
      </c>
      <c r="E31" s="48">
        <f t="shared" si="0"/>
        <v>23501</v>
      </c>
      <c r="F31" s="48">
        <f t="shared" si="0"/>
        <v>21720</v>
      </c>
      <c r="G31" s="48">
        <f t="shared" si="0"/>
        <v>19718</v>
      </c>
      <c r="H31" s="48">
        <f t="shared" si="0"/>
        <v>169492</v>
      </c>
      <c r="I31" s="48">
        <f t="shared" si="0"/>
        <v>251839</v>
      </c>
      <c r="J31" s="48">
        <f t="shared" si="0"/>
        <v>122991</v>
      </c>
    </row>
    <row r="32" spans="1:10">
      <c r="A32" s="92"/>
      <c r="B32" s="70"/>
      <c r="C32" s="71"/>
      <c r="D32" s="101"/>
      <c r="E32" s="71"/>
      <c r="F32" s="71"/>
      <c r="G32" s="71"/>
      <c r="H32" s="71"/>
      <c r="I32" s="71"/>
      <c r="J32" s="71"/>
    </row>
    <row r="33" spans="1:10">
      <c r="A33" s="92"/>
      <c r="B33" s="74" t="s">
        <v>32</v>
      </c>
      <c r="C33" s="75" t="s">
        <v>14</v>
      </c>
      <c r="D33" s="99">
        <v>32963</v>
      </c>
      <c r="E33" s="75">
        <v>45</v>
      </c>
      <c r="F33" s="75">
        <v>15644</v>
      </c>
      <c r="G33" s="75" t="s">
        <v>14</v>
      </c>
      <c r="H33" s="75" t="s">
        <v>14</v>
      </c>
      <c r="I33" s="75">
        <v>48652</v>
      </c>
      <c r="J33" s="75">
        <v>26401</v>
      </c>
    </row>
    <row r="34" spans="1:10">
      <c r="A34" s="92"/>
      <c r="B34" s="60"/>
      <c r="C34" s="48"/>
      <c r="D34" s="95"/>
      <c r="E34" s="48"/>
      <c r="F34" s="48"/>
      <c r="G34" s="48"/>
      <c r="H34" s="48"/>
      <c r="I34" s="48"/>
      <c r="J34" s="48"/>
    </row>
    <row r="35" spans="1:10">
      <c r="A35" s="92"/>
      <c r="B35" s="60" t="s">
        <v>33</v>
      </c>
      <c r="C35" s="48" t="s">
        <v>13</v>
      </c>
      <c r="D35" s="95" t="s">
        <v>13</v>
      </c>
      <c r="E35" s="48" t="s">
        <v>13</v>
      </c>
      <c r="F35" s="48">
        <v>42902</v>
      </c>
      <c r="G35" s="48" t="s">
        <v>13</v>
      </c>
      <c r="H35" s="48" t="s">
        <v>13</v>
      </c>
      <c r="I35" s="48">
        <v>42902</v>
      </c>
      <c r="J35" s="48">
        <v>18564</v>
      </c>
    </row>
    <row r="36" spans="1:10">
      <c r="A36" s="92"/>
      <c r="B36" s="60"/>
      <c r="C36" s="48"/>
      <c r="D36" s="95"/>
      <c r="E36" s="48"/>
      <c r="F36" s="48"/>
      <c r="G36" s="48"/>
      <c r="H36" s="48"/>
      <c r="I36" s="48"/>
      <c r="J36" s="48"/>
    </row>
    <row r="37" spans="1:10">
      <c r="A37" s="92"/>
      <c r="B37" s="60" t="s">
        <v>34</v>
      </c>
      <c r="C37" s="48">
        <v>14673</v>
      </c>
      <c r="D37" s="95">
        <v>6560</v>
      </c>
      <c r="E37" s="48">
        <v>4951</v>
      </c>
      <c r="F37" s="48">
        <v>9226</v>
      </c>
      <c r="G37" s="48">
        <v>130461</v>
      </c>
      <c r="H37" s="48">
        <v>280555</v>
      </c>
      <c r="I37" s="48">
        <v>446426</v>
      </c>
      <c r="J37" s="48">
        <v>188923</v>
      </c>
    </row>
    <row r="38" spans="1:10">
      <c r="A38" s="92"/>
      <c r="B38" s="60"/>
      <c r="C38" s="48"/>
      <c r="D38" s="95"/>
      <c r="E38" s="48"/>
      <c r="F38" s="48"/>
      <c r="G38" s="48"/>
      <c r="H38" s="48"/>
      <c r="I38" s="48"/>
      <c r="J38" s="48"/>
    </row>
    <row r="39" spans="1:10" ht="13.5" customHeight="1">
      <c r="A39" s="92"/>
      <c r="B39" s="69" t="s">
        <v>35</v>
      </c>
      <c r="C39" s="48" t="s">
        <v>14</v>
      </c>
      <c r="D39" s="95">
        <v>317</v>
      </c>
      <c r="E39" s="48">
        <v>875</v>
      </c>
      <c r="F39" s="48">
        <v>5851</v>
      </c>
      <c r="G39" s="48" t="s">
        <v>14</v>
      </c>
      <c r="H39" s="48">
        <v>475</v>
      </c>
      <c r="I39" s="48">
        <v>7518</v>
      </c>
      <c r="J39" s="48">
        <v>3135</v>
      </c>
    </row>
    <row r="40" spans="1:10">
      <c r="A40" s="92"/>
      <c r="B40" s="69"/>
      <c r="C40" s="48"/>
      <c r="D40" s="95"/>
      <c r="E40" s="48"/>
      <c r="F40" s="48"/>
      <c r="G40" s="48"/>
      <c r="H40" s="48"/>
      <c r="I40" s="48"/>
      <c r="J40" s="48"/>
    </row>
    <row r="41" spans="1:10">
      <c r="A41" s="92"/>
      <c r="B41" s="60" t="s">
        <v>19</v>
      </c>
      <c r="C41" s="48">
        <f t="shared" ref="C41:J41" si="1">SUM(C22:C25,C31,C33:C40)</f>
        <v>18603</v>
      </c>
      <c r="D41" s="100">
        <f t="shared" si="1"/>
        <v>115173</v>
      </c>
      <c r="E41" s="48">
        <f t="shared" si="1"/>
        <v>40989</v>
      </c>
      <c r="F41" s="48">
        <f t="shared" si="1"/>
        <v>146983</v>
      </c>
      <c r="G41" s="48">
        <f t="shared" si="1"/>
        <v>150288</v>
      </c>
      <c r="H41" s="48">
        <f t="shared" si="1"/>
        <v>451335</v>
      </c>
      <c r="I41" s="48">
        <f t="shared" si="1"/>
        <v>923371</v>
      </c>
      <c r="J41" s="48">
        <f t="shared" si="1"/>
        <v>425550</v>
      </c>
    </row>
    <row r="42" spans="1:10">
      <c r="A42" s="93"/>
      <c r="B42" s="86"/>
      <c r="C42" s="55"/>
      <c r="D42" s="102"/>
      <c r="E42" s="55"/>
      <c r="F42" s="55"/>
      <c r="G42" s="55"/>
      <c r="H42" s="55"/>
      <c r="I42" s="55"/>
      <c r="J42" s="55"/>
    </row>
    <row r="43" spans="1:10">
      <c r="A43" s="82" t="s">
        <v>36</v>
      </c>
      <c r="B43" s="83"/>
      <c r="C43" s="47">
        <f>SUM(C14,C20,C41)</f>
        <v>38724</v>
      </c>
      <c r="D43" s="107">
        <f t="shared" ref="D43:J43" si="2">SUM(D14,D20,D41)</f>
        <v>518752</v>
      </c>
      <c r="E43" s="97">
        <f t="shared" si="2"/>
        <v>91489</v>
      </c>
      <c r="F43" s="97">
        <f t="shared" si="2"/>
        <v>347113</v>
      </c>
      <c r="G43" s="97">
        <f t="shared" si="2"/>
        <v>158791</v>
      </c>
      <c r="H43" s="97">
        <f t="shared" si="2"/>
        <v>534997</v>
      </c>
      <c r="I43" s="107">
        <f>SUM(I14,I20,I41)</f>
        <v>1689866</v>
      </c>
      <c r="J43" s="47">
        <f t="shared" si="2"/>
        <v>791812</v>
      </c>
    </row>
    <row r="44" spans="1:10">
      <c r="A44" s="84"/>
      <c r="B44" s="85"/>
      <c r="C44" s="55"/>
      <c r="D44" s="108"/>
      <c r="E44" s="96"/>
      <c r="F44" s="96"/>
      <c r="G44" s="96"/>
      <c r="H44" s="96"/>
      <c r="I44" s="108"/>
      <c r="J44" s="55"/>
    </row>
    <row r="45" spans="1:10">
      <c r="A45" s="82" t="s">
        <v>37</v>
      </c>
      <c r="B45" s="83"/>
      <c r="C45" s="47" t="s">
        <v>13</v>
      </c>
      <c r="D45" s="95" t="s">
        <v>13</v>
      </c>
      <c r="E45" s="47" t="s">
        <v>13</v>
      </c>
      <c r="F45" s="47" t="s">
        <v>13</v>
      </c>
      <c r="G45" s="47">
        <v>5214</v>
      </c>
      <c r="H45" s="47">
        <v>82</v>
      </c>
      <c r="I45" s="77">
        <v>5290</v>
      </c>
      <c r="J45" s="47">
        <v>2790</v>
      </c>
    </row>
    <row r="46" spans="1:10">
      <c r="A46" s="84"/>
      <c r="B46" s="85"/>
      <c r="C46" s="55"/>
      <c r="D46" s="96"/>
      <c r="E46" s="55"/>
      <c r="F46" s="55"/>
      <c r="G46" s="55"/>
      <c r="H46" s="55"/>
      <c r="I46" s="76"/>
      <c r="J46" s="55"/>
    </row>
    <row r="47" spans="1:10">
      <c r="C47" s="27" t="s">
        <v>39</v>
      </c>
    </row>
    <row r="48" spans="1:10">
      <c r="C48" s="29" t="s">
        <v>40</v>
      </c>
    </row>
    <row r="49" spans="3:3">
      <c r="C49" s="32" t="s">
        <v>154</v>
      </c>
    </row>
  </sheetData>
  <mergeCells count="168">
    <mergeCell ref="A45:B46"/>
    <mergeCell ref="C45:C46"/>
    <mergeCell ref="D45:D46"/>
    <mergeCell ref="E45:E46"/>
    <mergeCell ref="F45:F46"/>
    <mergeCell ref="G45:G46"/>
    <mergeCell ref="H45:H46"/>
    <mergeCell ref="I45:I46"/>
    <mergeCell ref="J45:J46"/>
    <mergeCell ref="A43:B44"/>
    <mergeCell ref="C43:C44"/>
    <mergeCell ref="D43:D44"/>
    <mergeCell ref="E43:E44"/>
    <mergeCell ref="F43:F44"/>
    <mergeCell ref="G43:G44"/>
    <mergeCell ref="H43:H44"/>
    <mergeCell ref="I43:I44"/>
    <mergeCell ref="J43:J44"/>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J35:J36"/>
    <mergeCell ref="B37:B38"/>
    <mergeCell ref="C37:C38"/>
    <mergeCell ref="D37:D38"/>
    <mergeCell ref="E37:E38"/>
    <mergeCell ref="F37:F38"/>
    <mergeCell ref="G37:G38"/>
    <mergeCell ref="H37:H38"/>
    <mergeCell ref="I37:I38"/>
    <mergeCell ref="J37:J38"/>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22:J23"/>
    <mergeCell ref="B24:B25"/>
    <mergeCell ref="C24:C25"/>
    <mergeCell ref="D24:D25"/>
    <mergeCell ref="E24:E25"/>
    <mergeCell ref="F24:F25"/>
    <mergeCell ref="G24:G25"/>
    <mergeCell ref="H24:H25"/>
    <mergeCell ref="I24:I25"/>
    <mergeCell ref="J24:J25"/>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G18:G19"/>
    <mergeCell ref="H18:H19"/>
    <mergeCell ref="I18:I19"/>
    <mergeCell ref="J18:J19"/>
    <mergeCell ref="B20:B21"/>
    <mergeCell ref="C20:C21"/>
    <mergeCell ref="D20:D21"/>
    <mergeCell ref="E20:E21"/>
    <mergeCell ref="F20:F21"/>
    <mergeCell ref="G20:G21"/>
    <mergeCell ref="H20:H21"/>
    <mergeCell ref="I20:I21"/>
    <mergeCell ref="J20:J21"/>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s>
  <phoneticPr fontId="4"/>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zoomScaleNormal="100" zoomScaleSheetLayoutView="100" workbookViewId="0">
      <selection activeCell="A2" sqref="A2"/>
    </sheetView>
  </sheetViews>
  <sheetFormatPr defaultRowHeight="13.5"/>
  <cols>
    <col min="1" max="1" width="4.125" customWidth="1"/>
    <col min="2" max="2" width="15.375" customWidth="1"/>
    <col min="3" max="10" width="8.625" customWidth="1"/>
    <col min="11" max="11" width="4.375" customWidth="1"/>
    <col min="12" max="12" width="9.5" bestFit="1" customWidth="1"/>
  </cols>
  <sheetData>
    <row r="1" spans="1:22" ht="17.25">
      <c r="A1" s="43" t="s">
        <v>156</v>
      </c>
      <c r="B1" s="43"/>
      <c r="C1" s="43"/>
      <c r="D1" s="43"/>
      <c r="E1" s="43"/>
      <c r="F1" s="43"/>
      <c r="G1" s="43"/>
      <c r="H1" s="43"/>
      <c r="I1" s="43"/>
      <c r="J1" s="43"/>
    </row>
    <row r="2" spans="1:22">
      <c r="A2" s="3"/>
      <c r="B2" s="3"/>
      <c r="C2" s="3"/>
      <c r="D2" s="3"/>
      <c r="E2" s="3"/>
      <c r="F2" s="3"/>
      <c r="G2" s="3"/>
      <c r="H2" s="3"/>
      <c r="I2" s="4" t="s">
        <v>1</v>
      </c>
      <c r="J2" s="5"/>
    </row>
    <row r="3" spans="1:22" ht="13.5" customHeight="1">
      <c r="A3" s="6"/>
      <c r="B3" s="7"/>
      <c r="C3" s="88" t="s">
        <v>2</v>
      </c>
      <c r="D3" s="89"/>
      <c r="E3" s="89"/>
      <c r="F3" s="89"/>
      <c r="G3" s="89"/>
      <c r="H3" s="89"/>
      <c r="I3" s="90"/>
      <c r="J3" s="44" t="s">
        <v>155</v>
      </c>
    </row>
    <row r="4" spans="1:22">
      <c r="A4" s="11"/>
      <c r="B4" s="12"/>
      <c r="C4" s="13" t="s">
        <v>140</v>
      </c>
      <c r="D4" s="35" t="s">
        <v>5</v>
      </c>
      <c r="E4" s="13" t="s">
        <v>141</v>
      </c>
      <c r="F4" s="13" t="s">
        <v>142</v>
      </c>
      <c r="G4" s="13" t="s">
        <v>143</v>
      </c>
      <c r="H4" s="13" t="s">
        <v>144</v>
      </c>
      <c r="I4" s="13" t="s">
        <v>145</v>
      </c>
      <c r="J4" s="45"/>
    </row>
    <row r="5" spans="1:22">
      <c r="A5" s="11"/>
      <c r="B5" s="15"/>
      <c r="C5" s="16"/>
      <c r="D5" s="17"/>
      <c r="E5" s="16"/>
      <c r="F5" s="16"/>
      <c r="G5" s="16"/>
      <c r="H5" s="16"/>
      <c r="I5" s="16"/>
      <c r="J5" s="46"/>
    </row>
    <row r="6" spans="1:22" ht="13.5" customHeight="1">
      <c r="A6" s="56" t="s">
        <v>146</v>
      </c>
      <c r="B6" s="49" t="s">
        <v>12</v>
      </c>
      <c r="C6" s="51" t="s">
        <v>13</v>
      </c>
      <c r="D6" s="51">
        <f>SUM('29年1月:29年12月'!D6:D7)</f>
        <v>5838</v>
      </c>
      <c r="E6" s="51" t="s">
        <v>14</v>
      </c>
      <c r="F6" s="51">
        <f>SUM('29年1月:29年12月'!F6:F7)</f>
        <v>3833</v>
      </c>
      <c r="G6" s="51">
        <f>SUM('29年1月:29年12月'!G6:G7)</f>
        <v>62</v>
      </c>
      <c r="H6" s="51">
        <f>SUM('29年1月:29年12月'!H6:H7)</f>
        <v>119445</v>
      </c>
      <c r="I6" s="51">
        <f>SUM('29年1月:29年12月'!I6:I7)</f>
        <v>129178</v>
      </c>
      <c r="J6" s="47">
        <v>3968</v>
      </c>
    </row>
    <row r="7" spans="1:22">
      <c r="A7" s="57"/>
      <c r="B7" s="50"/>
      <c r="C7" s="52"/>
      <c r="D7" s="52"/>
      <c r="E7" s="52"/>
      <c r="F7" s="52"/>
      <c r="G7" s="52"/>
      <c r="H7" s="52"/>
      <c r="I7" s="52"/>
      <c r="J7" s="48"/>
    </row>
    <row r="8" spans="1:22">
      <c r="A8" s="57"/>
      <c r="B8" s="50" t="s">
        <v>147</v>
      </c>
      <c r="C8" s="52" t="s">
        <v>13</v>
      </c>
      <c r="D8" s="52">
        <f>SUM('29年1月:29年12月'!D8:D9)</f>
        <v>86822</v>
      </c>
      <c r="E8" s="52">
        <f>SUM('29年1月:29年12月'!E8:E9)</f>
        <v>10</v>
      </c>
      <c r="F8" s="52">
        <f>SUM('29年1月:29年12月'!F8:F9)</f>
        <v>6995</v>
      </c>
      <c r="G8" s="52">
        <f>SUM('29年1月:29年12月'!G8:G9)</f>
        <v>1006</v>
      </c>
      <c r="H8" s="52">
        <f>SUM('29年1月:29年12月'!H8:H9)</f>
        <v>20905</v>
      </c>
      <c r="I8" s="52">
        <f>SUM('29年1月:29年12月'!I8:I9)</f>
        <v>115738</v>
      </c>
      <c r="J8" s="48">
        <v>3003</v>
      </c>
    </row>
    <row r="9" spans="1:22">
      <c r="A9" s="57"/>
      <c r="B9" s="50"/>
      <c r="C9" s="52"/>
      <c r="D9" s="52"/>
      <c r="E9" s="52"/>
      <c r="F9" s="52"/>
      <c r="G9" s="52"/>
      <c r="H9" s="52"/>
      <c r="I9" s="52"/>
      <c r="J9" s="48"/>
    </row>
    <row r="10" spans="1:22" ht="13.5" customHeight="1">
      <c r="A10" s="57"/>
      <c r="B10" s="50" t="s">
        <v>148</v>
      </c>
      <c r="C10" s="52" t="s">
        <v>13</v>
      </c>
      <c r="D10" s="52">
        <f>SUM('29年1月:29年12月'!D10:D11)</f>
        <v>11247</v>
      </c>
      <c r="E10" s="52" t="s">
        <v>14</v>
      </c>
      <c r="F10" s="52">
        <f>SUM('29年1月:29年12月'!F10:F11)</f>
        <v>5847</v>
      </c>
      <c r="G10" s="52">
        <f>SUM('29年1月:29年12月'!G10:G11)</f>
        <v>647</v>
      </c>
      <c r="H10" s="52">
        <f>SUM('29年1月:29年12月'!H10:H11)</f>
        <v>1</v>
      </c>
      <c r="I10" s="52">
        <f>SUM('29年1月:29年12月'!I10:I11)</f>
        <v>17742</v>
      </c>
      <c r="J10" s="48">
        <v>395</v>
      </c>
    </row>
    <row r="11" spans="1:22">
      <c r="A11" s="57"/>
      <c r="B11" s="50"/>
      <c r="C11" s="52"/>
      <c r="D11" s="52"/>
      <c r="E11" s="52"/>
      <c r="F11" s="52"/>
      <c r="G11" s="52"/>
      <c r="H11" s="52"/>
      <c r="I11" s="52"/>
      <c r="J11" s="48"/>
    </row>
    <row r="12" spans="1:22" ht="13.5" customHeight="1">
      <c r="A12" s="57"/>
      <c r="B12" s="53" t="s">
        <v>17</v>
      </c>
      <c r="C12" s="52" t="s">
        <v>13</v>
      </c>
      <c r="D12" s="52">
        <f>SUM('29年1月:29年12月'!D12:D13)</f>
        <v>86</v>
      </c>
      <c r="E12" s="52" t="s">
        <v>14</v>
      </c>
      <c r="F12" s="52" t="s">
        <v>14</v>
      </c>
      <c r="G12" s="52" t="s">
        <v>14</v>
      </c>
      <c r="H12" s="52" t="s">
        <v>14</v>
      </c>
      <c r="I12" s="52">
        <f>SUM('29年1月:29年12月'!I12:I13)</f>
        <v>86</v>
      </c>
      <c r="J12" s="48" t="s">
        <v>14</v>
      </c>
      <c r="V12" s="38"/>
    </row>
    <row r="13" spans="1:22">
      <c r="A13" s="57"/>
      <c r="B13" s="53"/>
      <c r="C13" s="52"/>
      <c r="D13" s="52"/>
      <c r="E13" s="52"/>
      <c r="F13" s="52"/>
      <c r="G13" s="52"/>
      <c r="H13" s="52"/>
      <c r="I13" s="52"/>
      <c r="J13" s="48"/>
      <c r="V13" s="39"/>
    </row>
    <row r="14" spans="1:22">
      <c r="A14" s="57"/>
      <c r="B14" s="61" t="s">
        <v>19</v>
      </c>
      <c r="C14" s="52" t="s">
        <v>13</v>
      </c>
      <c r="D14" s="52">
        <f>SUM('29年1月:29年12月'!D14:D15)</f>
        <v>103993</v>
      </c>
      <c r="E14" s="52">
        <f>SUM('29年1月:29年12月'!E14:E15)</f>
        <v>10</v>
      </c>
      <c r="F14" s="52">
        <f>SUM('29年1月:29年12月'!F14:F15)</f>
        <v>16675</v>
      </c>
      <c r="G14" s="52">
        <f>SUM('29年1月:29年12月'!G14:G15)</f>
        <v>1715</v>
      </c>
      <c r="H14" s="52">
        <f>SUM('29年1月:29年12月'!H14:H15)</f>
        <v>140351</v>
      </c>
      <c r="I14" s="52">
        <f>SUM('29年1月:29年12月'!I14:I15)</f>
        <v>262744</v>
      </c>
      <c r="J14" s="48">
        <v>7366</v>
      </c>
      <c r="V14" s="39"/>
    </row>
    <row r="15" spans="1:22">
      <c r="A15" s="58"/>
      <c r="B15" s="62"/>
      <c r="C15" s="52"/>
      <c r="D15" s="52"/>
      <c r="E15" s="52"/>
      <c r="F15" s="52"/>
      <c r="G15" s="52"/>
      <c r="H15" s="52"/>
      <c r="I15" s="52"/>
      <c r="J15" s="55"/>
      <c r="V15" s="39"/>
    </row>
    <row r="16" spans="1:22" ht="13.5" customHeight="1">
      <c r="A16" s="64" t="s">
        <v>149</v>
      </c>
      <c r="B16" s="59" t="s">
        <v>21</v>
      </c>
      <c r="C16" s="47">
        <f>SUM('29年1月:29年12月'!C16:C17)</f>
        <v>49500</v>
      </c>
      <c r="D16" s="47">
        <f>SUM('29年1月:29年12月'!D16:D17)</f>
        <v>2484300</v>
      </c>
      <c r="E16" s="47">
        <f>SUM('29年1月:29年12月'!E16:E17)</f>
        <v>29202</v>
      </c>
      <c r="F16" s="47">
        <f>SUM('29年1月:29年12月'!F16:F17)</f>
        <v>1724701</v>
      </c>
      <c r="G16" s="47">
        <f>SUM('29年1月:29年12月'!G16:G17)</f>
        <v>72951</v>
      </c>
      <c r="H16" s="47">
        <f>SUM('29年1月:29年12月'!H16:H17)</f>
        <v>653895</v>
      </c>
      <c r="I16" s="47">
        <f>SUM('29年1月:29年12月'!I16:I17)</f>
        <v>5014549</v>
      </c>
      <c r="J16" s="47">
        <v>231844</v>
      </c>
      <c r="V16" s="39"/>
    </row>
    <row r="17" spans="1:22">
      <c r="A17" s="65"/>
      <c r="B17" s="60"/>
      <c r="C17" s="48"/>
      <c r="D17" s="48"/>
      <c r="E17" s="48"/>
      <c r="F17" s="48"/>
      <c r="G17" s="48"/>
      <c r="H17" s="48"/>
      <c r="I17" s="48"/>
      <c r="J17" s="48"/>
      <c r="V17" s="39"/>
    </row>
    <row r="18" spans="1:22" ht="13.5" customHeight="1">
      <c r="A18" s="65"/>
      <c r="B18" s="50" t="s">
        <v>22</v>
      </c>
      <c r="C18" s="48">
        <f>SUM('29年1月:29年12月'!C18:C19)</f>
        <v>162480</v>
      </c>
      <c r="D18" s="48">
        <f>SUM('29年1月:29年12月'!D18:D19)</f>
        <v>2251417</v>
      </c>
      <c r="E18" s="48">
        <f>SUM('29年1月:29年12月'!E18:E19)</f>
        <v>627102</v>
      </c>
      <c r="F18" s="48">
        <f>SUM('29年1月:29年12月'!F18:F19)</f>
        <v>764459</v>
      </c>
      <c r="G18" s="48">
        <f>SUM('29年1月:29年12月'!G18:G19)</f>
        <v>28086</v>
      </c>
      <c r="H18" s="48">
        <f>SUM('29年1月:29年12月'!H18:H19)</f>
        <v>114409</v>
      </c>
      <c r="I18" s="48">
        <f>SUM('29年1月:29年12月'!I18:I19)</f>
        <v>3947953</v>
      </c>
      <c r="J18" s="48">
        <v>127052</v>
      </c>
      <c r="V18" s="39"/>
    </row>
    <row r="19" spans="1:22">
      <c r="A19" s="65"/>
      <c r="B19" s="50"/>
      <c r="C19" s="48"/>
      <c r="D19" s="48"/>
      <c r="E19" s="48"/>
      <c r="F19" s="48"/>
      <c r="G19" s="48"/>
      <c r="H19" s="48"/>
      <c r="I19" s="48"/>
      <c r="J19" s="48"/>
      <c r="V19" s="39"/>
    </row>
    <row r="20" spans="1:22">
      <c r="A20" s="65"/>
      <c r="B20" s="50" t="s">
        <v>150</v>
      </c>
      <c r="C20" s="48">
        <f>SUM('29年1月:29年12月'!C20:C21)</f>
        <v>211980</v>
      </c>
      <c r="D20" s="48">
        <f>SUM('29年1月:29年12月'!D20:D21)</f>
        <v>4735717</v>
      </c>
      <c r="E20" s="48">
        <f>SUM('29年1月:29年12月'!E20:E21)</f>
        <v>656304</v>
      </c>
      <c r="F20" s="48">
        <f>SUM('29年1月:29年12月'!F20:F21)</f>
        <v>2489160</v>
      </c>
      <c r="G20" s="48">
        <f>SUM('29年1月:29年12月'!G20:G21)</f>
        <v>101037</v>
      </c>
      <c r="H20" s="48">
        <f>SUM('29年1月:29年12月'!H20:H21)</f>
        <v>768304</v>
      </c>
      <c r="I20" s="48">
        <f>SUM('29年1月:29年12月'!I20:I21)</f>
        <v>8962502</v>
      </c>
      <c r="J20" s="48">
        <v>358896</v>
      </c>
      <c r="V20" s="39"/>
    </row>
    <row r="21" spans="1:22">
      <c r="A21" s="66"/>
      <c r="B21" s="87"/>
      <c r="C21" s="48"/>
      <c r="D21" s="48"/>
      <c r="E21" s="48"/>
      <c r="F21" s="48"/>
      <c r="G21" s="48"/>
      <c r="H21" s="48"/>
      <c r="I21" s="48"/>
      <c r="J21" s="55"/>
      <c r="U21" s="38"/>
      <c r="V21" s="40"/>
    </row>
    <row r="22" spans="1:22" ht="13.5" customHeight="1">
      <c r="A22" s="91" t="s">
        <v>151</v>
      </c>
      <c r="B22" s="49" t="s">
        <v>24</v>
      </c>
      <c r="C22" s="47" t="s">
        <v>14</v>
      </c>
      <c r="D22" s="47">
        <f>SUM('29年1月:29年12月'!D22:D23)</f>
        <v>137297</v>
      </c>
      <c r="E22" s="47" t="s">
        <v>14</v>
      </c>
      <c r="F22" s="47">
        <f>SUM('29年1月:29年12月'!F22:F23)</f>
        <v>297301</v>
      </c>
      <c r="G22" s="47" t="s">
        <v>14</v>
      </c>
      <c r="H22" s="47">
        <f>SUM('29年1月:29年12月'!H22:H23)</f>
        <v>3499</v>
      </c>
      <c r="I22" s="47">
        <f>SUM('29年1月:29年12月'!I22:I23)</f>
        <v>438097</v>
      </c>
      <c r="J22" s="47">
        <v>33141</v>
      </c>
      <c r="V22" s="41"/>
    </row>
    <row r="23" spans="1:22" ht="13.5" customHeight="1">
      <c r="A23" s="92"/>
      <c r="B23" s="50"/>
      <c r="C23" s="48"/>
      <c r="D23" s="48"/>
      <c r="E23" s="48"/>
      <c r="F23" s="48"/>
      <c r="G23" s="48"/>
      <c r="H23" s="48"/>
      <c r="I23" s="48"/>
      <c r="J23" s="48"/>
      <c r="V23" s="41"/>
    </row>
    <row r="24" spans="1:22" ht="13.5" customHeight="1">
      <c r="A24" s="92"/>
      <c r="B24" s="50" t="s">
        <v>25</v>
      </c>
      <c r="C24" s="48" t="s">
        <v>14</v>
      </c>
      <c r="D24" s="48">
        <f>SUM('29年1月:29年12月'!D24:D25)</f>
        <v>587094</v>
      </c>
      <c r="E24" s="48">
        <f>SUM('29年1月:29年12月'!E24:E25)</f>
        <v>118398</v>
      </c>
      <c r="F24" s="48">
        <f>SUM('29年1月:29年12月'!F24:F25)</f>
        <v>298147</v>
      </c>
      <c r="G24" s="48">
        <f>SUM('29年1月:29年12月'!G24:G25)</f>
        <v>1837</v>
      </c>
      <c r="H24" s="48">
        <f>SUM('29年1月:29年12月'!H24:H25)</f>
        <v>5700</v>
      </c>
      <c r="I24" s="48">
        <f>SUM('29年1月:29年12月'!I24:I25)</f>
        <v>1011176</v>
      </c>
      <c r="J24" s="48">
        <v>32395</v>
      </c>
      <c r="U24" s="38"/>
      <c r="V24" s="40"/>
    </row>
    <row r="25" spans="1:22" ht="13.5" customHeight="1">
      <c r="A25" s="92"/>
      <c r="B25" s="94"/>
      <c r="C25" s="48"/>
      <c r="D25" s="48"/>
      <c r="E25" s="48"/>
      <c r="F25" s="48"/>
      <c r="G25" s="48"/>
      <c r="H25" s="48"/>
      <c r="I25" s="48"/>
      <c r="J25" s="71"/>
      <c r="V25" s="41"/>
    </row>
    <row r="26" spans="1:22" ht="13.5" customHeight="1">
      <c r="A26" s="92"/>
      <c r="B26" s="20" t="s">
        <v>26</v>
      </c>
      <c r="C26" s="24">
        <f>SUM('29年1月:29年12月'!C26)</f>
        <v>65</v>
      </c>
      <c r="D26" s="36">
        <f>SUM('29年1月:29年12月'!D26)</f>
        <v>33461</v>
      </c>
      <c r="E26" s="36">
        <f>SUM('29年1月:29年12月'!E26)</f>
        <v>125858</v>
      </c>
      <c r="F26" s="36">
        <f>SUM('29年1月:29年12月'!F26)</f>
        <v>42156</v>
      </c>
      <c r="G26" s="36">
        <f>SUM('29年1月:29年12月'!G26)</f>
        <v>4195</v>
      </c>
      <c r="H26" s="36">
        <f>SUM('29年1月:29年12月'!H26)</f>
        <v>905986</v>
      </c>
      <c r="I26" s="36">
        <f>SUM('29年1月:29年12月'!I26)</f>
        <v>1111721</v>
      </c>
      <c r="J26" s="21">
        <v>29869</v>
      </c>
      <c r="V26" s="41"/>
    </row>
    <row r="27" spans="1:22" ht="13.5" customHeight="1">
      <c r="A27" s="92"/>
      <c r="B27" s="20" t="s">
        <v>27</v>
      </c>
      <c r="C27" s="21">
        <f>SUM('29年1月:29年12月'!C27)</f>
        <v>17</v>
      </c>
      <c r="D27" s="21">
        <f>SUM('29年1月:29年12月'!D27)</f>
        <v>10817</v>
      </c>
      <c r="E27" s="21">
        <f>SUM('29年1月:29年12月'!E27)</f>
        <v>23</v>
      </c>
      <c r="F27" s="21">
        <f>SUM('29年1月:29年12月'!F27)</f>
        <v>14567</v>
      </c>
      <c r="G27" s="21">
        <f>SUM('29年1月:29年12月'!G27)</f>
        <v>5294</v>
      </c>
      <c r="H27" s="21">
        <f>SUM('29年1月:29年12月'!H27)</f>
        <v>230973</v>
      </c>
      <c r="I27" s="21">
        <f>SUM('29年1月:29年12月'!I27)</f>
        <v>261691</v>
      </c>
      <c r="J27" s="21">
        <v>9578</v>
      </c>
      <c r="V27" s="41"/>
    </row>
    <row r="28" spans="1:22" ht="13.5" customHeight="1">
      <c r="A28" s="92"/>
      <c r="B28" s="20" t="s">
        <v>28</v>
      </c>
      <c r="C28" s="21" t="s">
        <v>14</v>
      </c>
      <c r="D28" s="21">
        <f>SUM('29年1月:29年12月'!D28)</f>
        <v>586</v>
      </c>
      <c r="E28" s="21" t="s">
        <v>14</v>
      </c>
      <c r="F28" s="21">
        <f>SUM('29年1月:29年12月'!F28)</f>
        <v>12472</v>
      </c>
      <c r="G28" s="21" t="s">
        <v>14</v>
      </c>
      <c r="H28" s="21" t="s">
        <v>14</v>
      </c>
      <c r="I28" s="21">
        <f>SUM('29年1月:29年12月'!I28)</f>
        <v>13058</v>
      </c>
      <c r="J28" s="21">
        <v>262</v>
      </c>
      <c r="V28" s="41"/>
    </row>
    <row r="29" spans="1:22" ht="13.5" customHeight="1">
      <c r="A29" s="92"/>
      <c r="B29" s="20" t="s">
        <v>29</v>
      </c>
      <c r="C29" s="21">
        <f>SUM('29年1月:29年12月'!C29)</f>
        <v>51286</v>
      </c>
      <c r="D29" s="21">
        <f>SUM('29年1月:29年12月'!D29)</f>
        <v>70226</v>
      </c>
      <c r="E29" s="21">
        <f>SUM('29年1月:29年12月'!E29)</f>
        <v>56272</v>
      </c>
      <c r="F29" s="21">
        <f>SUM('29年1月:29年12月'!F29)</f>
        <v>101218</v>
      </c>
      <c r="G29" s="21">
        <f>SUM('29年1月:29年12月'!G29)</f>
        <v>139488</v>
      </c>
      <c r="H29" s="21">
        <f>SUM('29年1月:29年12月'!H29)</f>
        <v>716222</v>
      </c>
      <c r="I29" s="21">
        <f>SUM('29年1月:29年12月'!I29)</f>
        <v>1134712</v>
      </c>
      <c r="J29" s="21">
        <v>66818</v>
      </c>
      <c r="U29" s="38"/>
      <c r="V29" s="40"/>
    </row>
    <row r="30" spans="1:22" ht="13.5" customHeight="1">
      <c r="A30" s="92"/>
      <c r="B30" s="23" t="s">
        <v>152</v>
      </c>
      <c r="C30" s="21">
        <f>SUM('29年1月:29年12月'!C30)</f>
        <v>2074</v>
      </c>
      <c r="D30" s="21">
        <f>SUM('29年1月:29年12月'!D30)</f>
        <v>51967</v>
      </c>
      <c r="E30" s="21">
        <f>SUM('29年1月:29年12月'!E30)</f>
        <v>60932</v>
      </c>
      <c r="F30" s="21">
        <f>SUM('29年1月:29年12月'!F30)</f>
        <v>82128</v>
      </c>
      <c r="G30" s="21">
        <f>SUM('29年1月:29年12月'!G30)</f>
        <v>60845</v>
      </c>
      <c r="H30" s="21">
        <f>SUM('29年1月:29年12月'!H30)</f>
        <v>71721</v>
      </c>
      <c r="I30" s="21">
        <f>SUM('29年1月:29年12月'!I30)</f>
        <v>329667</v>
      </c>
      <c r="J30" s="18">
        <v>16464</v>
      </c>
      <c r="V30" s="41"/>
    </row>
    <row r="31" spans="1:22" ht="13.5" customHeight="1">
      <c r="A31" s="92"/>
      <c r="B31" s="69" t="s">
        <v>153</v>
      </c>
      <c r="C31" s="48">
        <f>SUM('29年1月:29年12月'!C31:C32)</f>
        <v>53442</v>
      </c>
      <c r="D31" s="48">
        <f>SUM('29年1月:29年12月'!D31:D32)</f>
        <v>167057</v>
      </c>
      <c r="E31" s="48">
        <f>SUM('29年1月:29年12月'!E31:E32)</f>
        <v>243085</v>
      </c>
      <c r="F31" s="48">
        <f>SUM('29年1月:29年12月'!F31:F32)</f>
        <v>252541</v>
      </c>
      <c r="G31" s="48">
        <f>SUM('29年1月:29年12月'!G31:G32)</f>
        <v>209822</v>
      </c>
      <c r="H31" s="48">
        <f>SUM('29年1月:29年12月'!H31:H32)</f>
        <v>1924902</v>
      </c>
      <c r="I31" s="48">
        <f>SUM('29年1月:29年12月'!I31:I32)</f>
        <v>2850849</v>
      </c>
      <c r="J31" s="48">
        <f t="shared" ref="J31" si="0">SUM(J26:J30)</f>
        <v>122991</v>
      </c>
    </row>
    <row r="32" spans="1:22" ht="13.5" customHeight="1">
      <c r="A32" s="92"/>
      <c r="B32" s="70"/>
      <c r="C32" s="71"/>
      <c r="D32" s="71"/>
      <c r="E32" s="71"/>
      <c r="F32" s="71"/>
      <c r="G32" s="71"/>
      <c r="H32" s="71"/>
      <c r="I32" s="71"/>
      <c r="J32" s="71"/>
    </row>
    <row r="33" spans="1:10" ht="13.5" customHeight="1">
      <c r="A33" s="92"/>
      <c r="B33" s="74" t="s">
        <v>32</v>
      </c>
      <c r="C33" s="48" t="s">
        <v>14</v>
      </c>
      <c r="D33" s="48">
        <f>SUM('29年1月:29年12月'!D33:D34)</f>
        <v>428912</v>
      </c>
      <c r="E33" s="48">
        <f>SUM('29年1月:29年12月'!E33:E34)</f>
        <v>87</v>
      </c>
      <c r="F33" s="48">
        <f>SUM('29年1月:29年12月'!F33:F34)</f>
        <v>200460</v>
      </c>
      <c r="G33" s="48" t="s">
        <v>14</v>
      </c>
      <c r="H33" s="48" t="s">
        <v>14</v>
      </c>
      <c r="I33" s="48">
        <f>SUM('29年1月:29年12月'!I33:I34)</f>
        <v>629459</v>
      </c>
      <c r="J33" s="75">
        <v>26401</v>
      </c>
    </row>
    <row r="34" spans="1:10" ht="13.5" customHeight="1">
      <c r="A34" s="92"/>
      <c r="B34" s="60"/>
      <c r="C34" s="48"/>
      <c r="D34" s="48"/>
      <c r="E34" s="48"/>
      <c r="F34" s="48"/>
      <c r="G34" s="48"/>
      <c r="H34" s="48"/>
      <c r="I34" s="48"/>
      <c r="J34" s="48"/>
    </row>
    <row r="35" spans="1:10" ht="13.5" customHeight="1">
      <c r="A35" s="92"/>
      <c r="B35" s="60" t="s">
        <v>33</v>
      </c>
      <c r="C35" s="48" t="s">
        <v>13</v>
      </c>
      <c r="D35" s="48" t="s">
        <v>13</v>
      </c>
      <c r="E35" s="48" t="s">
        <v>13</v>
      </c>
      <c r="F35" s="48">
        <f>SUM('29年1月:29年12月'!F35:F36)</f>
        <v>521678</v>
      </c>
      <c r="G35" s="48" t="s">
        <v>13</v>
      </c>
      <c r="H35" s="48" t="s">
        <v>13</v>
      </c>
      <c r="I35" s="48">
        <f>SUM('29年1月:29年12月'!I35:I36)</f>
        <v>521678</v>
      </c>
      <c r="J35" s="48">
        <v>18564</v>
      </c>
    </row>
    <row r="36" spans="1:10" ht="13.5" customHeight="1">
      <c r="A36" s="92"/>
      <c r="B36" s="60"/>
      <c r="C36" s="48"/>
      <c r="D36" s="48"/>
      <c r="E36" s="48"/>
      <c r="F36" s="48"/>
      <c r="G36" s="48"/>
      <c r="H36" s="48"/>
      <c r="I36" s="48"/>
      <c r="J36" s="48"/>
    </row>
    <row r="37" spans="1:10" ht="13.5" customHeight="1">
      <c r="A37" s="92"/>
      <c r="B37" s="60" t="s">
        <v>34</v>
      </c>
      <c r="C37" s="48">
        <f>SUM('29年1月:29年12月'!C37:C38)</f>
        <v>79626</v>
      </c>
      <c r="D37" s="48">
        <f>SUM('29年1月:29年12月'!D37:D38)</f>
        <v>91896</v>
      </c>
      <c r="E37" s="48">
        <f>SUM('29年1月:29年12月'!E37:E38)</f>
        <v>90165</v>
      </c>
      <c r="F37" s="48">
        <f>SUM('29年1月:29年12月'!F37:F38)</f>
        <v>99503</v>
      </c>
      <c r="G37" s="48">
        <f>SUM('29年1月:29年12月'!G37:G38)</f>
        <v>1401146</v>
      </c>
      <c r="H37" s="48">
        <f>SUM('29年1月:29年12月'!H37:H38)</f>
        <v>3800400</v>
      </c>
      <c r="I37" s="48">
        <f>SUM('29年1月:29年12月'!I37:I38)</f>
        <v>5562736</v>
      </c>
      <c r="J37" s="48">
        <v>188923</v>
      </c>
    </row>
    <row r="38" spans="1:10" ht="13.5" customHeight="1">
      <c r="A38" s="92"/>
      <c r="B38" s="60"/>
      <c r="C38" s="48"/>
      <c r="D38" s="48"/>
      <c r="E38" s="48"/>
      <c r="F38" s="48"/>
      <c r="G38" s="48"/>
      <c r="H38" s="48"/>
      <c r="I38" s="48"/>
      <c r="J38" s="48"/>
    </row>
    <row r="39" spans="1:10" ht="13.5" customHeight="1">
      <c r="A39" s="92"/>
      <c r="B39" s="69" t="s">
        <v>35</v>
      </c>
      <c r="C39" s="48" t="s">
        <v>14</v>
      </c>
      <c r="D39" s="48">
        <f>SUM('29年1月:29年12月'!D39:D40)</f>
        <v>3047</v>
      </c>
      <c r="E39" s="48">
        <f>SUM('29年1月:29年12月'!E39:E40)</f>
        <v>4786</v>
      </c>
      <c r="F39" s="48">
        <f>SUM('29年1月:29年12月'!F39:F40)</f>
        <v>74190</v>
      </c>
      <c r="G39" s="48">
        <f>SUM('29年1月:29年12月'!G39:G40)</f>
        <v>758</v>
      </c>
      <c r="H39" s="48">
        <f>SUM('29年1月:29年12月'!H39:H40)</f>
        <v>4999</v>
      </c>
      <c r="I39" s="48">
        <f>SUM('29年1月:29年12月'!I39:I40)</f>
        <v>87780</v>
      </c>
      <c r="J39" s="48">
        <v>3135</v>
      </c>
    </row>
    <row r="40" spans="1:10" ht="13.5" customHeight="1">
      <c r="A40" s="92"/>
      <c r="B40" s="69"/>
      <c r="C40" s="48"/>
      <c r="D40" s="48"/>
      <c r="E40" s="48"/>
      <c r="F40" s="48"/>
      <c r="G40" s="48"/>
      <c r="H40" s="48"/>
      <c r="I40" s="48"/>
      <c r="J40" s="48"/>
    </row>
    <row r="41" spans="1:10" ht="13.5" customHeight="1">
      <c r="A41" s="92"/>
      <c r="B41" s="60" t="s">
        <v>19</v>
      </c>
      <c r="C41" s="48">
        <f>SUM('29年1月:29年12月'!C41:C42)</f>
        <v>133068</v>
      </c>
      <c r="D41" s="48">
        <f>SUM('29年1月:29年12月'!D41:D42)</f>
        <v>1415303</v>
      </c>
      <c r="E41" s="48">
        <f>SUM('29年1月:29年12月'!E41:E42)</f>
        <v>456521</v>
      </c>
      <c r="F41" s="48">
        <f>SUM('29年1月:29年12月'!F41:F42)</f>
        <v>1743820</v>
      </c>
      <c r="G41" s="48">
        <f>SUM('29年1月:29年12月'!G41:G42)</f>
        <v>1613563</v>
      </c>
      <c r="H41" s="48">
        <f>SUM('29年1月:29年12月'!H41:H42)</f>
        <v>5739500</v>
      </c>
      <c r="I41" s="109">
        <f>SUM('29年1月:29年12月'!I41:I42)</f>
        <v>11101775</v>
      </c>
      <c r="J41" s="48">
        <f t="shared" ref="J41" si="1">SUM(J22:J25,J31,J33:J40)</f>
        <v>425550</v>
      </c>
    </row>
    <row r="42" spans="1:10" ht="13.5" customHeight="1">
      <c r="A42" s="93"/>
      <c r="B42" s="86"/>
      <c r="C42" s="48"/>
      <c r="D42" s="48"/>
      <c r="E42" s="48"/>
      <c r="F42" s="48"/>
      <c r="G42" s="48"/>
      <c r="H42" s="48"/>
      <c r="I42" s="109"/>
      <c r="J42" s="55"/>
    </row>
    <row r="43" spans="1:10">
      <c r="A43" s="82" t="s">
        <v>36</v>
      </c>
      <c r="B43" s="83"/>
      <c r="C43" s="110">
        <f>SUM('29年1月:29年12月'!C43:C44)</f>
        <v>345048</v>
      </c>
      <c r="D43" s="110">
        <f>SUM('29年1月:29年12月'!D43:D44)</f>
        <v>6255013</v>
      </c>
      <c r="E43" s="110">
        <f>SUM('29年1月:29年12月'!E43:E44)</f>
        <v>1112835</v>
      </c>
      <c r="F43" s="110">
        <f>SUM('29年1月:29年12月'!F43:F44)</f>
        <v>4249655</v>
      </c>
      <c r="G43" s="110">
        <f>SUM('29年1月:29年12月'!G43:G44)</f>
        <v>1716315</v>
      </c>
      <c r="H43" s="110">
        <f>SUM('29年1月:29年12月'!H43:H44)</f>
        <v>6648155</v>
      </c>
      <c r="I43" s="111">
        <f>SUM('29年1月:29年12月'!I43:I44)</f>
        <v>20327021</v>
      </c>
      <c r="J43" s="47">
        <f t="shared" ref="J43" si="2">SUM(J14,J20,J41)</f>
        <v>791812</v>
      </c>
    </row>
    <row r="44" spans="1:10">
      <c r="A44" s="84"/>
      <c r="B44" s="85"/>
      <c r="C44" s="110"/>
      <c r="D44" s="110"/>
      <c r="E44" s="110"/>
      <c r="F44" s="110"/>
      <c r="G44" s="110"/>
      <c r="H44" s="110"/>
      <c r="I44" s="111"/>
      <c r="J44" s="55"/>
    </row>
    <row r="45" spans="1:10">
      <c r="A45" s="82" t="s">
        <v>37</v>
      </c>
      <c r="B45" s="83"/>
      <c r="C45" s="110" t="s">
        <v>13</v>
      </c>
      <c r="D45" s="110" t="s">
        <v>13</v>
      </c>
      <c r="E45" s="110" t="s">
        <v>13</v>
      </c>
      <c r="F45" s="110" t="s">
        <v>13</v>
      </c>
      <c r="G45" s="110">
        <f>SUM('29年1月:29年12月'!G45:G46)</f>
        <v>56132</v>
      </c>
      <c r="H45" s="110">
        <f>SUM('29年1月:29年12月'!H45:H46)</f>
        <v>1047</v>
      </c>
      <c r="I45" s="110">
        <f>SUM('29年1月:29年12月'!I45:I46)</f>
        <v>57173</v>
      </c>
      <c r="J45" s="47">
        <v>2790</v>
      </c>
    </row>
    <row r="46" spans="1:10">
      <c r="A46" s="84"/>
      <c r="B46" s="85"/>
      <c r="C46" s="110"/>
      <c r="D46" s="110"/>
      <c r="E46" s="110"/>
      <c r="F46" s="110"/>
      <c r="G46" s="110"/>
      <c r="H46" s="110"/>
      <c r="I46" s="110"/>
      <c r="J46" s="55"/>
    </row>
    <row r="47" spans="1:10">
      <c r="C47" s="27" t="s">
        <v>39</v>
      </c>
    </row>
    <row r="48" spans="1:10">
      <c r="C48" s="29" t="s">
        <v>40</v>
      </c>
    </row>
    <row r="49" spans="3:3">
      <c r="C49" s="32" t="s">
        <v>154</v>
      </c>
    </row>
  </sheetData>
  <mergeCells count="168">
    <mergeCell ref="A45:B46"/>
    <mergeCell ref="C45:C46"/>
    <mergeCell ref="D45:D46"/>
    <mergeCell ref="E45:E46"/>
    <mergeCell ref="F45:F46"/>
    <mergeCell ref="G45:G46"/>
    <mergeCell ref="H45:H46"/>
    <mergeCell ref="I45:I46"/>
    <mergeCell ref="J45:J46"/>
    <mergeCell ref="A43:B44"/>
    <mergeCell ref="C43:C44"/>
    <mergeCell ref="D43:D44"/>
    <mergeCell ref="E43:E44"/>
    <mergeCell ref="F43:F44"/>
    <mergeCell ref="G43:G44"/>
    <mergeCell ref="H43:H44"/>
    <mergeCell ref="I43:I44"/>
    <mergeCell ref="J43:J44"/>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J35:J36"/>
    <mergeCell ref="B37:B38"/>
    <mergeCell ref="C37:C38"/>
    <mergeCell ref="D37:D38"/>
    <mergeCell ref="E37:E38"/>
    <mergeCell ref="F37:F38"/>
    <mergeCell ref="G37:G38"/>
    <mergeCell ref="H37:H38"/>
    <mergeCell ref="I37:I38"/>
    <mergeCell ref="J37:J38"/>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22:J23"/>
    <mergeCell ref="B24:B25"/>
    <mergeCell ref="C24:C25"/>
    <mergeCell ref="D24:D25"/>
    <mergeCell ref="E24:E25"/>
    <mergeCell ref="F24:F25"/>
    <mergeCell ref="G24:G25"/>
    <mergeCell ref="H24:H25"/>
    <mergeCell ref="I24:I25"/>
    <mergeCell ref="J24:J25"/>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G18:G19"/>
    <mergeCell ref="H18:H19"/>
    <mergeCell ref="I18:I19"/>
    <mergeCell ref="J18:J19"/>
    <mergeCell ref="B20:B21"/>
    <mergeCell ref="C20:C21"/>
    <mergeCell ref="D20:D21"/>
    <mergeCell ref="E20:E21"/>
    <mergeCell ref="F20:F21"/>
    <mergeCell ref="G20:G21"/>
    <mergeCell ref="H20:H21"/>
    <mergeCell ref="I20:I21"/>
    <mergeCell ref="J20:J21"/>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s>
  <phoneticPr fontId="4"/>
  <pageMargins left="0.7" right="0.7" top="0.75" bottom="0.75" header="0.3" footer="0.3"/>
  <pageSetup paperSize="9" orientation="portrait" r:id="rId1"/>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zoomScaleNormal="100" workbookViewId="0">
      <pane xSplit="2" ySplit="5" topLeftCell="C6" activePane="bottomRight" state="frozen"/>
      <selection activeCell="A2" sqref="A2"/>
      <selection pane="topRight" activeCell="A2" sqref="A2"/>
      <selection pane="bottomLeft" activeCell="A2" sqref="A2"/>
      <selection pane="bottomRight" activeCell="A2" sqref="A2"/>
    </sheetView>
  </sheetViews>
  <sheetFormatPr defaultRowHeight="13.5"/>
  <cols>
    <col min="1" max="1" width="4.125" style="34" customWidth="1"/>
    <col min="2" max="2" width="15.375" style="34" customWidth="1"/>
    <col min="3" max="10" width="8.625" style="34" customWidth="1"/>
    <col min="11" max="16384" width="9" style="2"/>
  </cols>
  <sheetData>
    <row r="1" spans="1:11" ht="17.25">
      <c r="A1" s="43" t="s">
        <v>42</v>
      </c>
      <c r="B1" s="43"/>
      <c r="C1" s="43"/>
      <c r="D1" s="43"/>
      <c r="E1" s="43"/>
      <c r="F1" s="43"/>
      <c r="G1" s="43"/>
      <c r="H1" s="43"/>
      <c r="I1" s="43"/>
      <c r="J1" s="43"/>
      <c r="K1" s="1"/>
    </row>
    <row r="2" spans="1:11">
      <c r="A2" s="3"/>
      <c r="B2" s="3"/>
      <c r="C2" s="3"/>
      <c r="D2" s="3"/>
      <c r="E2" s="3"/>
      <c r="F2" s="3"/>
      <c r="G2" s="3"/>
      <c r="H2" s="3"/>
      <c r="I2" s="4" t="s">
        <v>1</v>
      </c>
      <c r="J2" s="5"/>
      <c r="K2" s="1"/>
    </row>
    <row r="3" spans="1:11" ht="13.5" customHeight="1">
      <c r="A3" s="6"/>
      <c r="B3" s="7"/>
      <c r="C3" s="8" t="s">
        <v>2</v>
      </c>
      <c r="D3" s="9"/>
      <c r="E3" s="9"/>
      <c r="F3" s="9"/>
      <c r="G3" s="9"/>
      <c r="H3" s="9"/>
      <c r="I3" s="10"/>
      <c r="J3" s="44" t="s">
        <v>43</v>
      </c>
      <c r="K3" s="1"/>
    </row>
    <row r="4" spans="1:11" ht="13.5" customHeight="1">
      <c r="A4" s="11"/>
      <c r="B4" s="12"/>
      <c r="C4" s="13" t="s">
        <v>44</v>
      </c>
      <c r="D4" s="14" t="s">
        <v>5</v>
      </c>
      <c r="E4" s="13" t="s">
        <v>45</v>
      </c>
      <c r="F4" s="13" t="s">
        <v>46</v>
      </c>
      <c r="G4" s="13" t="s">
        <v>47</v>
      </c>
      <c r="H4" s="13" t="s">
        <v>48</v>
      </c>
      <c r="I4" s="13" t="s">
        <v>49</v>
      </c>
      <c r="J4" s="45"/>
      <c r="K4" s="1"/>
    </row>
    <row r="5" spans="1:11" ht="13.5" customHeight="1">
      <c r="A5" s="11"/>
      <c r="B5" s="15"/>
      <c r="C5" s="16"/>
      <c r="D5" s="17"/>
      <c r="E5" s="16"/>
      <c r="F5" s="16"/>
      <c r="G5" s="16"/>
      <c r="H5" s="16"/>
      <c r="I5" s="16"/>
      <c r="J5" s="46"/>
      <c r="K5" s="1"/>
    </row>
    <row r="6" spans="1:11" ht="13.5" customHeight="1">
      <c r="A6" s="56" t="s">
        <v>50</v>
      </c>
      <c r="B6" s="49" t="s">
        <v>12</v>
      </c>
      <c r="C6" s="51" t="s">
        <v>13</v>
      </c>
      <c r="D6" s="47">
        <v>461</v>
      </c>
      <c r="E6" s="47" t="s">
        <v>14</v>
      </c>
      <c r="F6" s="47">
        <v>339</v>
      </c>
      <c r="G6" s="47">
        <v>12</v>
      </c>
      <c r="H6" s="47">
        <v>9501</v>
      </c>
      <c r="I6" s="47">
        <f>SUM(C6:H7)</f>
        <v>10313</v>
      </c>
      <c r="J6" s="47">
        <v>3766</v>
      </c>
      <c r="K6" s="1"/>
    </row>
    <row r="7" spans="1:11" ht="13.5" customHeight="1">
      <c r="A7" s="57"/>
      <c r="B7" s="50"/>
      <c r="C7" s="52"/>
      <c r="D7" s="48"/>
      <c r="E7" s="48"/>
      <c r="F7" s="48"/>
      <c r="G7" s="48"/>
      <c r="H7" s="48"/>
      <c r="I7" s="48"/>
      <c r="J7" s="48"/>
      <c r="K7" s="1"/>
    </row>
    <row r="8" spans="1:11" ht="13.5" customHeight="1">
      <c r="A8" s="57"/>
      <c r="B8" s="50" t="s">
        <v>15</v>
      </c>
      <c r="C8" s="48" t="s">
        <v>13</v>
      </c>
      <c r="D8" s="48">
        <v>7084</v>
      </c>
      <c r="E8" s="48">
        <v>2</v>
      </c>
      <c r="F8" s="48">
        <v>593</v>
      </c>
      <c r="G8" s="48">
        <v>105</v>
      </c>
      <c r="H8" s="48">
        <v>1791</v>
      </c>
      <c r="I8" s="48">
        <f>SUM(C8:H9)</f>
        <v>9575</v>
      </c>
      <c r="J8" s="48">
        <v>2971</v>
      </c>
      <c r="K8" s="1"/>
    </row>
    <row r="9" spans="1:11" ht="13.5" customHeight="1">
      <c r="A9" s="57"/>
      <c r="B9" s="50"/>
      <c r="C9" s="48"/>
      <c r="D9" s="48"/>
      <c r="E9" s="48"/>
      <c r="F9" s="48"/>
      <c r="G9" s="48"/>
      <c r="H9" s="48"/>
      <c r="I9" s="48"/>
      <c r="J9" s="48"/>
      <c r="K9" s="1"/>
    </row>
    <row r="10" spans="1:11" ht="13.5" customHeight="1">
      <c r="A10" s="57"/>
      <c r="B10" s="50" t="s">
        <v>51</v>
      </c>
      <c r="C10" s="48" t="s">
        <v>13</v>
      </c>
      <c r="D10" s="48">
        <v>932</v>
      </c>
      <c r="E10" s="48" t="s">
        <v>14</v>
      </c>
      <c r="F10" s="48">
        <v>487</v>
      </c>
      <c r="G10" s="48">
        <v>52</v>
      </c>
      <c r="H10" s="48" t="s">
        <v>14</v>
      </c>
      <c r="I10" s="48">
        <f>SUM(C10:H11)</f>
        <v>1471</v>
      </c>
      <c r="J10" s="48">
        <v>395</v>
      </c>
      <c r="K10" s="1"/>
    </row>
    <row r="11" spans="1:11" ht="13.5" customHeight="1">
      <c r="A11" s="57"/>
      <c r="B11" s="50"/>
      <c r="C11" s="48"/>
      <c r="D11" s="48"/>
      <c r="E11" s="48"/>
      <c r="F11" s="48"/>
      <c r="G11" s="48"/>
      <c r="H11" s="48"/>
      <c r="I11" s="48"/>
      <c r="J11" s="48"/>
      <c r="K11" s="1"/>
    </row>
    <row r="12" spans="1:11" ht="13.5" customHeight="1">
      <c r="A12" s="57"/>
      <c r="B12" s="53" t="s">
        <v>17</v>
      </c>
      <c r="C12" s="54" t="s">
        <v>13</v>
      </c>
      <c r="D12" s="48">
        <v>13</v>
      </c>
      <c r="E12" s="48" t="s">
        <v>14</v>
      </c>
      <c r="F12" s="48" t="s">
        <v>14</v>
      </c>
      <c r="G12" s="48" t="s">
        <v>14</v>
      </c>
      <c r="H12" s="48" t="s">
        <v>14</v>
      </c>
      <c r="I12" s="48">
        <f>SUM(C12:H13)</f>
        <v>13</v>
      </c>
      <c r="J12" s="48">
        <v>3</v>
      </c>
      <c r="K12" s="1"/>
    </row>
    <row r="13" spans="1:11" ht="13.5" customHeight="1">
      <c r="A13" s="57"/>
      <c r="B13" s="53"/>
      <c r="C13" s="54"/>
      <c r="D13" s="48"/>
      <c r="E13" s="48"/>
      <c r="F13" s="48"/>
      <c r="G13" s="48"/>
      <c r="H13" s="48"/>
      <c r="I13" s="48"/>
      <c r="J13" s="48"/>
      <c r="K13" s="1"/>
    </row>
    <row r="14" spans="1:11" ht="13.5" customHeight="1">
      <c r="A14" s="57"/>
      <c r="B14" s="60" t="s">
        <v>19</v>
      </c>
      <c r="C14" s="54" t="s">
        <v>13</v>
      </c>
      <c r="D14" s="48">
        <f>SUM(D6:D13)</f>
        <v>8490</v>
      </c>
      <c r="E14" s="48">
        <v>2</v>
      </c>
      <c r="F14" s="48">
        <f>SUM(F6:F13)</f>
        <v>1419</v>
      </c>
      <c r="G14" s="48">
        <f>SUM(G6:G13)</f>
        <v>169</v>
      </c>
      <c r="H14" s="48">
        <f>SUM(H6:H13)</f>
        <v>11292</v>
      </c>
      <c r="I14" s="48">
        <f>SUM(C14:H15)</f>
        <v>21372</v>
      </c>
      <c r="J14" s="48">
        <f>SUM(J6:J13)</f>
        <v>7135</v>
      </c>
      <c r="K14" s="1"/>
    </row>
    <row r="15" spans="1:11" ht="13.5" customHeight="1">
      <c r="A15" s="58"/>
      <c r="B15" s="86"/>
      <c r="C15" s="63"/>
      <c r="D15" s="55"/>
      <c r="E15" s="55"/>
      <c r="F15" s="55"/>
      <c r="G15" s="55"/>
      <c r="H15" s="55"/>
      <c r="I15" s="55"/>
      <c r="J15" s="55"/>
      <c r="K15" s="1"/>
    </row>
    <row r="16" spans="1:11" ht="13.5" customHeight="1">
      <c r="A16" s="64" t="s">
        <v>52</v>
      </c>
      <c r="B16" s="59" t="s">
        <v>21</v>
      </c>
      <c r="C16" s="47">
        <v>3361</v>
      </c>
      <c r="D16" s="47">
        <v>190916</v>
      </c>
      <c r="E16" s="47">
        <v>2193</v>
      </c>
      <c r="F16" s="47">
        <v>139393</v>
      </c>
      <c r="G16" s="47">
        <v>5278</v>
      </c>
      <c r="H16" s="47">
        <v>56803</v>
      </c>
      <c r="I16" s="47">
        <f t="shared" ref="I16:I30" si="0">SUM(C16:H16)</f>
        <v>397944</v>
      </c>
      <c r="J16" s="47">
        <v>235450</v>
      </c>
      <c r="K16" s="1"/>
    </row>
    <row r="17" spans="1:11" ht="13.5" customHeight="1">
      <c r="A17" s="65"/>
      <c r="B17" s="60"/>
      <c r="C17" s="48"/>
      <c r="D17" s="48"/>
      <c r="E17" s="48"/>
      <c r="F17" s="48"/>
      <c r="G17" s="48"/>
      <c r="H17" s="48"/>
      <c r="I17" s="48"/>
      <c r="J17" s="48"/>
      <c r="K17" s="1"/>
    </row>
    <row r="18" spans="1:11" ht="13.5" customHeight="1">
      <c r="A18" s="65"/>
      <c r="B18" s="50" t="s">
        <v>22</v>
      </c>
      <c r="C18" s="48">
        <v>12883</v>
      </c>
      <c r="D18" s="48">
        <v>180852</v>
      </c>
      <c r="E18" s="48">
        <v>40020</v>
      </c>
      <c r="F18" s="48">
        <v>65580</v>
      </c>
      <c r="G18" s="48">
        <v>1525</v>
      </c>
      <c r="H18" s="48">
        <v>9998</v>
      </c>
      <c r="I18" s="48">
        <f t="shared" si="0"/>
        <v>310858</v>
      </c>
      <c r="J18" s="48">
        <v>142803</v>
      </c>
      <c r="K18" s="1"/>
    </row>
    <row r="19" spans="1:11" ht="13.5" customHeight="1">
      <c r="A19" s="65"/>
      <c r="B19" s="50"/>
      <c r="C19" s="48"/>
      <c r="D19" s="48"/>
      <c r="E19" s="48"/>
      <c r="F19" s="48"/>
      <c r="G19" s="48"/>
      <c r="H19" s="48"/>
      <c r="I19" s="48"/>
      <c r="J19" s="48"/>
      <c r="K19" s="1"/>
    </row>
    <row r="20" spans="1:11" ht="13.5" customHeight="1">
      <c r="A20" s="65"/>
      <c r="B20" s="50" t="s">
        <v>19</v>
      </c>
      <c r="C20" s="48">
        <f t="shared" ref="C20:H20" si="1">SUM(C16:C19)</f>
        <v>16244</v>
      </c>
      <c r="D20" s="48">
        <f t="shared" si="1"/>
        <v>371768</v>
      </c>
      <c r="E20" s="48">
        <f t="shared" si="1"/>
        <v>42213</v>
      </c>
      <c r="F20" s="48">
        <f t="shared" si="1"/>
        <v>204973</v>
      </c>
      <c r="G20" s="48">
        <f t="shared" si="1"/>
        <v>6803</v>
      </c>
      <c r="H20" s="48">
        <f t="shared" si="1"/>
        <v>66801</v>
      </c>
      <c r="I20" s="48">
        <f>SUM(C20:H21)</f>
        <v>708802</v>
      </c>
      <c r="J20" s="48">
        <f>SUM(J16:J19)</f>
        <v>378253</v>
      </c>
      <c r="K20" s="1"/>
    </row>
    <row r="21" spans="1:11" ht="13.5" customHeight="1">
      <c r="A21" s="66"/>
      <c r="B21" s="87"/>
      <c r="C21" s="55"/>
      <c r="D21" s="55"/>
      <c r="E21" s="55"/>
      <c r="F21" s="55"/>
      <c r="G21" s="55"/>
      <c r="H21" s="55"/>
      <c r="I21" s="55"/>
      <c r="J21" s="55"/>
      <c r="K21" s="1"/>
    </row>
    <row r="22" spans="1:11" ht="13.5" customHeight="1">
      <c r="A22" s="78" t="s">
        <v>53</v>
      </c>
      <c r="B22" s="49" t="s">
        <v>24</v>
      </c>
      <c r="C22" s="47" t="s">
        <v>14</v>
      </c>
      <c r="D22" s="47">
        <v>11127</v>
      </c>
      <c r="E22" s="47" t="s">
        <v>14</v>
      </c>
      <c r="F22" s="47">
        <v>24476</v>
      </c>
      <c r="G22" s="47" t="s">
        <v>14</v>
      </c>
      <c r="H22" s="47">
        <v>115</v>
      </c>
      <c r="I22" s="47">
        <f>SUM(C22:H23)</f>
        <v>35718</v>
      </c>
      <c r="J22" s="47">
        <v>28428</v>
      </c>
      <c r="K22" s="1"/>
    </row>
    <row r="23" spans="1:11" ht="13.5" customHeight="1">
      <c r="A23" s="79"/>
      <c r="B23" s="50"/>
      <c r="C23" s="48"/>
      <c r="D23" s="48"/>
      <c r="E23" s="48"/>
      <c r="F23" s="48"/>
      <c r="G23" s="48"/>
      <c r="H23" s="48"/>
      <c r="I23" s="48"/>
      <c r="J23" s="48"/>
      <c r="K23" s="1"/>
    </row>
    <row r="24" spans="1:11" ht="13.5" customHeight="1">
      <c r="A24" s="79"/>
      <c r="B24" s="50" t="s">
        <v>25</v>
      </c>
      <c r="C24" s="48" t="s">
        <v>14</v>
      </c>
      <c r="D24" s="48">
        <v>46454</v>
      </c>
      <c r="E24" s="48">
        <v>7958</v>
      </c>
      <c r="F24" s="48">
        <v>24583</v>
      </c>
      <c r="G24" s="48">
        <v>77</v>
      </c>
      <c r="H24" s="48">
        <v>229</v>
      </c>
      <c r="I24" s="48">
        <f>SUM(C24:H25)</f>
        <v>79301</v>
      </c>
      <c r="J24" s="48">
        <v>31698</v>
      </c>
      <c r="K24" s="1"/>
    </row>
    <row r="25" spans="1:11" ht="13.5" customHeight="1">
      <c r="A25" s="79"/>
      <c r="B25" s="50"/>
      <c r="C25" s="48"/>
      <c r="D25" s="48"/>
      <c r="E25" s="48"/>
      <c r="F25" s="48"/>
      <c r="G25" s="48"/>
      <c r="H25" s="48"/>
      <c r="I25" s="48"/>
      <c r="J25" s="48"/>
      <c r="K25" s="1"/>
    </row>
    <row r="26" spans="1:11" ht="13.5" customHeight="1">
      <c r="A26" s="79"/>
      <c r="B26" s="20" t="s">
        <v>26</v>
      </c>
      <c r="C26" s="21">
        <v>17</v>
      </c>
      <c r="D26" s="22">
        <v>2666</v>
      </c>
      <c r="E26" s="18">
        <v>12224</v>
      </c>
      <c r="F26" s="21">
        <v>3705</v>
      </c>
      <c r="G26" s="21">
        <v>205</v>
      </c>
      <c r="H26" s="21">
        <v>67329</v>
      </c>
      <c r="I26" s="21">
        <f t="shared" si="0"/>
        <v>86146</v>
      </c>
      <c r="J26" s="21">
        <v>29994</v>
      </c>
      <c r="K26" s="1"/>
    </row>
    <row r="27" spans="1:11" ht="13.5" customHeight="1">
      <c r="A27" s="79"/>
      <c r="B27" s="20" t="s">
        <v>27</v>
      </c>
      <c r="C27" s="21" t="s">
        <v>54</v>
      </c>
      <c r="D27" s="22">
        <v>779</v>
      </c>
      <c r="E27" s="18" t="s">
        <v>14</v>
      </c>
      <c r="F27" s="21">
        <v>1223</v>
      </c>
      <c r="G27" s="21">
        <v>607</v>
      </c>
      <c r="H27" s="21">
        <v>19800</v>
      </c>
      <c r="I27" s="21">
        <f t="shared" si="0"/>
        <v>22409</v>
      </c>
      <c r="J27" s="21">
        <v>8202</v>
      </c>
      <c r="K27" s="1"/>
    </row>
    <row r="28" spans="1:11" ht="13.5" customHeight="1">
      <c r="A28" s="79"/>
      <c r="B28" s="20" t="s">
        <v>28</v>
      </c>
      <c r="C28" s="21" t="s">
        <v>14</v>
      </c>
      <c r="D28" s="22">
        <v>47</v>
      </c>
      <c r="E28" s="18" t="s">
        <v>14</v>
      </c>
      <c r="F28" s="21">
        <v>1027</v>
      </c>
      <c r="G28" s="21" t="s">
        <v>14</v>
      </c>
      <c r="H28" s="21" t="s">
        <v>14</v>
      </c>
      <c r="I28" s="21">
        <f t="shared" si="0"/>
        <v>1074</v>
      </c>
      <c r="J28" s="21">
        <v>253</v>
      </c>
      <c r="K28" s="1"/>
    </row>
    <row r="29" spans="1:11" ht="13.5" customHeight="1">
      <c r="A29" s="79"/>
      <c r="B29" s="20" t="s">
        <v>29</v>
      </c>
      <c r="C29" s="21">
        <v>4413</v>
      </c>
      <c r="D29" s="22">
        <v>6362</v>
      </c>
      <c r="E29" s="18">
        <v>3748</v>
      </c>
      <c r="F29" s="21">
        <v>7886</v>
      </c>
      <c r="G29" s="21">
        <v>11929</v>
      </c>
      <c r="H29" s="21">
        <v>63260</v>
      </c>
      <c r="I29" s="21">
        <f t="shared" si="0"/>
        <v>97598</v>
      </c>
      <c r="J29" s="21">
        <v>59488</v>
      </c>
      <c r="K29" s="1"/>
    </row>
    <row r="30" spans="1:11" ht="13.5" customHeight="1">
      <c r="A30" s="79"/>
      <c r="B30" s="23" t="s">
        <v>55</v>
      </c>
      <c r="C30" s="18">
        <v>124</v>
      </c>
      <c r="D30" s="19">
        <v>4455</v>
      </c>
      <c r="E30" s="18">
        <v>5514</v>
      </c>
      <c r="F30" s="18">
        <v>6886</v>
      </c>
      <c r="G30" s="18">
        <v>3452</v>
      </c>
      <c r="H30" s="18">
        <v>5261</v>
      </c>
      <c r="I30" s="21">
        <f t="shared" si="0"/>
        <v>25692</v>
      </c>
      <c r="J30" s="18">
        <v>14723</v>
      </c>
      <c r="K30" s="1"/>
    </row>
    <row r="31" spans="1:11" ht="13.5" customHeight="1">
      <c r="A31" s="79"/>
      <c r="B31" s="69" t="s">
        <v>56</v>
      </c>
      <c r="C31" s="48">
        <f t="shared" ref="C31:H31" si="2">SUM(C26:C30)</f>
        <v>4554</v>
      </c>
      <c r="D31" s="48">
        <f t="shared" si="2"/>
        <v>14309</v>
      </c>
      <c r="E31" s="48">
        <f>SUM(E26:E30)</f>
        <v>21486</v>
      </c>
      <c r="F31" s="48">
        <f t="shared" si="2"/>
        <v>20727</v>
      </c>
      <c r="G31" s="48">
        <f t="shared" si="2"/>
        <v>16193</v>
      </c>
      <c r="H31" s="48">
        <f t="shared" si="2"/>
        <v>155650</v>
      </c>
      <c r="I31" s="48">
        <f>SUM(C31:H32)</f>
        <v>232919</v>
      </c>
      <c r="J31" s="48">
        <f>SUM(J26:J30)</f>
        <v>112660</v>
      </c>
      <c r="K31" s="1"/>
    </row>
    <row r="32" spans="1:11" ht="13.5" customHeight="1">
      <c r="A32" s="79"/>
      <c r="B32" s="70"/>
      <c r="C32" s="71"/>
      <c r="D32" s="71"/>
      <c r="E32" s="71"/>
      <c r="F32" s="71"/>
      <c r="G32" s="71"/>
      <c r="H32" s="71"/>
      <c r="I32" s="71"/>
      <c r="J32" s="71"/>
      <c r="K32" s="1"/>
    </row>
    <row r="33" spans="1:11" ht="13.5" customHeight="1">
      <c r="A33" s="79"/>
      <c r="B33" s="74" t="s">
        <v>32</v>
      </c>
      <c r="C33" s="75" t="s">
        <v>14</v>
      </c>
      <c r="D33" s="75">
        <v>33191</v>
      </c>
      <c r="E33" s="75">
        <v>23</v>
      </c>
      <c r="F33" s="75">
        <v>17608</v>
      </c>
      <c r="G33" s="75" t="s">
        <v>14</v>
      </c>
      <c r="H33" s="75" t="s">
        <v>14</v>
      </c>
      <c r="I33" s="75">
        <f>SUM(C33:H34)</f>
        <v>50822</v>
      </c>
      <c r="J33" s="75">
        <v>31008</v>
      </c>
      <c r="K33" s="1"/>
    </row>
    <row r="34" spans="1:11" ht="13.5" customHeight="1">
      <c r="A34" s="79"/>
      <c r="B34" s="60"/>
      <c r="C34" s="48"/>
      <c r="D34" s="48"/>
      <c r="E34" s="48"/>
      <c r="F34" s="48"/>
      <c r="G34" s="48"/>
      <c r="H34" s="48"/>
      <c r="I34" s="48"/>
      <c r="J34" s="48"/>
      <c r="K34" s="1"/>
    </row>
    <row r="35" spans="1:11" ht="13.5" customHeight="1">
      <c r="A35" s="79"/>
      <c r="B35" s="60" t="s">
        <v>33</v>
      </c>
      <c r="C35" s="48" t="s">
        <v>13</v>
      </c>
      <c r="D35" s="48" t="s">
        <v>13</v>
      </c>
      <c r="E35" s="48" t="s">
        <v>13</v>
      </c>
      <c r="F35" s="48">
        <v>41396</v>
      </c>
      <c r="G35" s="48" t="s">
        <v>13</v>
      </c>
      <c r="H35" s="48" t="s">
        <v>13</v>
      </c>
      <c r="I35" s="48">
        <f>SUM(C35:H36)</f>
        <v>41396</v>
      </c>
      <c r="J35" s="48">
        <v>30892</v>
      </c>
      <c r="K35" s="1"/>
    </row>
    <row r="36" spans="1:11" ht="13.5" customHeight="1">
      <c r="A36" s="79"/>
      <c r="B36" s="60"/>
      <c r="C36" s="48"/>
      <c r="D36" s="48"/>
      <c r="E36" s="48"/>
      <c r="F36" s="48"/>
      <c r="G36" s="48"/>
      <c r="H36" s="48"/>
      <c r="I36" s="48"/>
      <c r="J36" s="48"/>
      <c r="K36" s="1"/>
    </row>
    <row r="37" spans="1:11" ht="13.5" customHeight="1">
      <c r="A37" s="79"/>
      <c r="B37" s="60" t="s">
        <v>34</v>
      </c>
      <c r="C37" s="48">
        <v>14476</v>
      </c>
      <c r="D37" s="48">
        <v>8830</v>
      </c>
      <c r="E37" s="48">
        <v>7171</v>
      </c>
      <c r="F37" s="48">
        <v>8036</v>
      </c>
      <c r="G37" s="48">
        <v>92963</v>
      </c>
      <c r="H37" s="48">
        <v>285925</v>
      </c>
      <c r="I37" s="48">
        <f>SUM(C37:H38)</f>
        <v>417401</v>
      </c>
      <c r="J37" s="48">
        <v>187722</v>
      </c>
      <c r="K37" s="1"/>
    </row>
    <row r="38" spans="1:11" ht="13.5" customHeight="1">
      <c r="A38" s="79"/>
      <c r="B38" s="60"/>
      <c r="C38" s="48"/>
      <c r="D38" s="48"/>
      <c r="E38" s="48"/>
      <c r="F38" s="48"/>
      <c r="G38" s="48"/>
      <c r="H38" s="48"/>
      <c r="I38" s="48"/>
      <c r="J38" s="48"/>
      <c r="K38" s="1"/>
    </row>
    <row r="39" spans="1:11" ht="13.5" customHeight="1">
      <c r="A39" s="79"/>
      <c r="B39" s="69" t="s">
        <v>35</v>
      </c>
      <c r="C39" s="48" t="s">
        <v>14</v>
      </c>
      <c r="D39" s="48">
        <v>225</v>
      </c>
      <c r="E39" s="48">
        <v>606</v>
      </c>
      <c r="F39" s="48">
        <v>5169</v>
      </c>
      <c r="G39" s="48">
        <v>81</v>
      </c>
      <c r="H39" s="48">
        <v>457</v>
      </c>
      <c r="I39" s="48">
        <f>SUM(C39:H40)</f>
        <v>6538</v>
      </c>
      <c r="J39" s="48">
        <v>3814</v>
      </c>
      <c r="K39" s="1"/>
    </row>
    <row r="40" spans="1:11" ht="13.5" customHeight="1">
      <c r="A40" s="79"/>
      <c r="B40" s="69"/>
      <c r="C40" s="48"/>
      <c r="D40" s="48"/>
      <c r="E40" s="48"/>
      <c r="F40" s="48"/>
      <c r="G40" s="48"/>
      <c r="H40" s="48"/>
      <c r="I40" s="48"/>
      <c r="J40" s="48"/>
      <c r="K40" s="1"/>
    </row>
    <row r="41" spans="1:11" ht="13.5" customHeight="1">
      <c r="A41" s="79"/>
      <c r="B41" s="60" t="s">
        <v>19</v>
      </c>
      <c r="C41" s="48">
        <f t="shared" ref="C41:H41" si="3">SUM(C22:C25,C31,C33:C40)</f>
        <v>19030</v>
      </c>
      <c r="D41" s="48">
        <f t="shared" si="3"/>
        <v>114136</v>
      </c>
      <c r="E41" s="48">
        <f t="shared" si="3"/>
        <v>37244</v>
      </c>
      <c r="F41" s="48">
        <f t="shared" si="3"/>
        <v>141995</v>
      </c>
      <c r="G41" s="48">
        <f t="shared" si="3"/>
        <v>109314</v>
      </c>
      <c r="H41" s="48">
        <f t="shared" si="3"/>
        <v>442376</v>
      </c>
      <c r="I41" s="48">
        <f>SUM(C41:H42)</f>
        <v>864095</v>
      </c>
      <c r="J41" s="48">
        <f>SUM(J22:J25,J31,J33:J40)</f>
        <v>426222</v>
      </c>
      <c r="K41" s="1"/>
    </row>
    <row r="42" spans="1:11" ht="13.5" customHeight="1">
      <c r="A42" s="80"/>
      <c r="B42" s="86"/>
      <c r="C42" s="55"/>
      <c r="D42" s="55"/>
      <c r="E42" s="55"/>
      <c r="F42" s="55"/>
      <c r="G42" s="55"/>
      <c r="H42" s="55"/>
      <c r="I42" s="55"/>
      <c r="J42" s="55"/>
      <c r="K42" s="1"/>
    </row>
    <row r="43" spans="1:11" ht="13.5" customHeight="1">
      <c r="A43" s="82" t="s">
        <v>36</v>
      </c>
      <c r="B43" s="83"/>
      <c r="C43" s="47">
        <f t="shared" ref="C43:H43" si="4">SUM(C14,C20,C41)</f>
        <v>35274</v>
      </c>
      <c r="D43" s="47">
        <f t="shared" si="4"/>
        <v>494394</v>
      </c>
      <c r="E43" s="47">
        <f t="shared" si="4"/>
        <v>79459</v>
      </c>
      <c r="F43" s="47">
        <f t="shared" si="4"/>
        <v>348387</v>
      </c>
      <c r="G43" s="47">
        <f t="shared" si="4"/>
        <v>116286</v>
      </c>
      <c r="H43" s="47">
        <f t="shared" si="4"/>
        <v>520469</v>
      </c>
      <c r="I43" s="47">
        <f>SUM(C43:H44)</f>
        <v>1594269</v>
      </c>
      <c r="J43" s="47">
        <f>SUM(J14,J20,J41)</f>
        <v>811610</v>
      </c>
      <c r="K43" s="1"/>
    </row>
    <row r="44" spans="1:11" ht="13.5" customHeight="1">
      <c r="A44" s="84"/>
      <c r="B44" s="85"/>
      <c r="C44" s="55"/>
      <c r="D44" s="55"/>
      <c r="E44" s="55"/>
      <c r="F44" s="55"/>
      <c r="G44" s="55"/>
      <c r="H44" s="55"/>
      <c r="I44" s="55"/>
      <c r="J44" s="55"/>
      <c r="K44" s="1"/>
    </row>
    <row r="45" spans="1:11" ht="13.5" customHeight="1">
      <c r="A45" s="81" t="s">
        <v>37</v>
      </c>
      <c r="B45" s="81"/>
      <c r="C45" s="47" t="s">
        <v>57</v>
      </c>
      <c r="D45" s="47" t="s">
        <v>57</v>
      </c>
      <c r="E45" s="47" t="s">
        <v>57</v>
      </c>
      <c r="F45" s="47" t="s">
        <v>57</v>
      </c>
      <c r="G45" s="47">
        <v>6226</v>
      </c>
      <c r="H45" s="47">
        <v>106</v>
      </c>
      <c r="I45" s="47">
        <f>SUM(C45:H46)</f>
        <v>6332</v>
      </c>
      <c r="J45" s="47">
        <v>3866</v>
      </c>
      <c r="K45" s="1"/>
    </row>
    <row r="46" spans="1:11" ht="13.5" customHeight="1">
      <c r="A46" s="68"/>
      <c r="B46" s="68"/>
      <c r="C46" s="55"/>
      <c r="D46" s="55"/>
      <c r="E46" s="55"/>
      <c r="F46" s="55"/>
      <c r="G46" s="55"/>
      <c r="H46" s="55"/>
      <c r="I46" s="55"/>
      <c r="J46" s="55"/>
      <c r="K46" s="1"/>
    </row>
    <row r="47" spans="1:11" ht="14.45" customHeight="1">
      <c r="A47" s="25"/>
      <c r="B47" s="26"/>
      <c r="C47" s="27" t="s">
        <v>39</v>
      </c>
      <c r="D47" s="25"/>
      <c r="E47" s="25"/>
      <c r="F47" s="25"/>
      <c r="G47" s="25"/>
      <c r="H47" s="25"/>
      <c r="I47" s="25"/>
      <c r="J47" s="25"/>
      <c r="K47" s="1"/>
    </row>
    <row r="48" spans="1:11" ht="14.45" customHeight="1">
      <c r="A48" s="3"/>
      <c r="B48" s="28"/>
      <c r="C48" s="29" t="s">
        <v>40</v>
      </c>
      <c r="D48" s="3"/>
      <c r="E48" s="3"/>
      <c r="F48" s="3"/>
      <c r="G48" s="3"/>
      <c r="H48" s="3"/>
      <c r="I48" s="3"/>
      <c r="J48" s="30"/>
      <c r="K48" s="1"/>
    </row>
    <row r="49" spans="1:11" ht="14.45" customHeight="1">
      <c r="A49" s="31"/>
      <c r="B49" s="31"/>
      <c r="C49" s="32" t="s">
        <v>58</v>
      </c>
      <c r="D49" s="31"/>
      <c r="E49" s="31"/>
      <c r="F49" s="31"/>
      <c r="G49" s="31"/>
      <c r="H49" s="31"/>
      <c r="I49" s="31"/>
      <c r="J49" s="30"/>
      <c r="K49" s="1"/>
    </row>
    <row r="50" spans="1:11" ht="14.45" customHeight="1">
      <c r="A50" s="31"/>
      <c r="B50" s="31"/>
      <c r="C50" s="31"/>
      <c r="D50" s="31"/>
      <c r="E50" s="31"/>
      <c r="F50" s="31"/>
      <c r="G50" s="31"/>
      <c r="H50" s="31"/>
      <c r="I50" s="31"/>
      <c r="J50" s="30"/>
      <c r="K50" s="1"/>
    </row>
    <row r="51" spans="1:11" ht="14.45" customHeight="1">
      <c r="A51" s="33"/>
      <c r="B51" s="33"/>
      <c r="C51" s="33"/>
      <c r="D51" s="33"/>
      <c r="E51" s="33"/>
      <c r="F51" s="33"/>
      <c r="G51" s="33"/>
      <c r="H51" s="33"/>
      <c r="I51" s="33"/>
      <c r="J51" s="30"/>
      <c r="K51" s="1"/>
    </row>
    <row r="52" spans="1:11" ht="14.45" customHeight="1">
      <c r="A52" s="33"/>
      <c r="B52" s="33"/>
      <c r="C52" s="33"/>
      <c r="D52" s="33"/>
      <c r="E52" s="33"/>
      <c r="F52" s="33"/>
      <c r="G52" s="33"/>
      <c r="H52" s="33"/>
      <c r="I52" s="33"/>
      <c r="J52" s="33"/>
      <c r="K52" s="1"/>
    </row>
    <row r="53" spans="1:11" ht="14.45" customHeight="1"/>
    <row r="54" spans="1:11" ht="14.45" customHeight="1"/>
    <row r="55" spans="1:11" ht="14.45" customHeight="1"/>
    <row r="56" spans="1:11" ht="14.45" customHeight="1"/>
    <row r="57" spans="1:11" ht="14.1" customHeight="1"/>
    <row r="58" spans="1:11" ht="14.1" customHeight="1"/>
    <row r="59" spans="1:11" ht="14.1" customHeight="1"/>
    <row r="60" spans="1:11" ht="14.1" customHeight="1"/>
    <row r="61" spans="1:11" ht="14.1" customHeight="1"/>
    <row r="62" spans="1:11" ht="14.1" customHeight="1"/>
    <row r="63" spans="1:11" ht="14.1" customHeight="1"/>
    <row r="64" spans="1:11" ht="14.1" customHeight="1"/>
    <row r="65" spans="11:11" s="34" customFormat="1" ht="14.1" customHeight="1">
      <c r="K65" s="2"/>
    </row>
    <row r="66" spans="11:11" s="34" customFormat="1" ht="14.1" customHeight="1">
      <c r="K66" s="2"/>
    </row>
    <row r="67" spans="11:11" s="34" customFormat="1" ht="14.1" customHeight="1">
      <c r="K67" s="2"/>
    </row>
    <row r="68" spans="11:11" s="34" customFormat="1" ht="14.1" customHeight="1">
      <c r="K68" s="2"/>
    </row>
    <row r="69" spans="11:11" s="34" customFormat="1" ht="14.1" customHeight="1">
      <c r="K69" s="2"/>
    </row>
    <row r="70" spans="11:11" s="34" customFormat="1" ht="14.1" customHeight="1">
      <c r="K70" s="2"/>
    </row>
    <row r="71" spans="11:11" s="34" customFormat="1" ht="14.1" customHeight="1">
      <c r="K71" s="2"/>
    </row>
    <row r="72" spans="11:11" s="34" customFormat="1" ht="14.1" customHeight="1">
      <c r="K72" s="2"/>
    </row>
    <row r="73" spans="11:11" s="34" customFormat="1" ht="14.1" customHeight="1">
      <c r="K73" s="2"/>
    </row>
    <row r="74" spans="11:11" s="34" customFormat="1" ht="14.1" customHeight="1">
      <c r="K74" s="2"/>
    </row>
    <row r="75" spans="11:11" s="34" customFormat="1" ht="14.1" customHeight="1">
      <c r="K75" s="2"/>
    </row>
    <row r="76" spans="11:11" s="34" customFormat="1" ht="14.1" customHeight="1">
      <c r="K76" s="2"/>
    </row>
    <row r="77" spans="11:11" s="34" customFormat="1" ht="14.1" customHeight="1">
      <c r="K77" s="2"/>
    </row>
    <row r="78" spans="11:11" s="34" customFormat="1" ht="14.1" customHeight="1">
      <c r="K78" s="2"/>
    </row>
    <row r="79" spans="11:11" s="34" customFormat="1" ht="14.1" customHeight="1">
      <c r="K79" s="2"/>
    </row>
    <row r="80" spans="11:11" s="34" customFormat="1" ht="14.1" customHeight="1">
      <c r="K80" s="2"/>
    </row>
    <row r="81" spans="11:11" s="34" customFormat="1" ht="14.1" customHeight="1">
      <c r="K81" s="2"/>
    </row>
    <row r="82" spans="11:11" s="34" customFormat="1" ht="14.1" customHeight="1">
      <c r="K82" s="2"/>
    </row>
    <row r="83" spans="11:11" s="34" customFormat="1" ht="14.1" customHeight="1">
      <c r="K83" s="2"/>
    </row>
    <row r="84" spans="11:11" s="34" customFormat="1" ht="14.1" customHeight="1">
      <c r="K84" s="2"/>
    </row>
    <row r="85" spans="11:11" s="34" customFormat="1" ht="14.1" customHeight="1">
      <c r="K85" s="2"/>
    </row>
    <row r="86" spans="11:11" s="34" customFormat="1" ht="14.1" customHeight="1">
      <c r="K86" s="2"/>
    </row>
    <row r="87" spans="11:11" s="34" customFormat="1" ht="14.1" customHeight="1">
      <c r="K87" s="2"/>
    </row>
    <row r="88" spans="11:11" s="34" customFormat="1" ht="14.1" customHeight="1">
      <c r="K88" s="2"/>
    </row>
    <row r="89" spans="11:11" s="34" customFormat="1" ht="14.1" customHeight="1">
      <c r="K89" s="2"/>
    </row>
    <row r="90" spans="11:11" s="34" customFormat="1" ht="14.1" customHeight="1">
      <c r="K90" s="2"/>
    </row>
    <row r="91" spans="11:11" s="34" customFormat="1" ht="14.1" customHeight="1">
      <c r="K91" s="2"/>
    </row>
    <row r="92" spans="11:11" s="34" customFormat="1" ht="14.1" customHeight="1">
      <c r="K92" s="2"/>
    </row>
    <row r="93" spans="11:11" s="34" customFormat="1" ht="14.1" customHeight="1">
      <c r="K93" s="2"/>
    </row>
    <row r="94" spans="11:11" s="34" customFormat="1" ht="14.1" customHeight="1">
      <c r="K94" s="2"/>
    </row>
    <row r="95" spans="11:11" s="34" customFormat="1" ht="14.1" customHeight="1">
      <c r="K95" s="2"/>
    </row>
    <row r="96" spans="11:11" s="34" customFormat="1" ht="14.1" customHeight="1">
      <c r="K96" s="2"/>
    </row>
    <row r="97" spans="11:11" s="34" customFormat="1" ht="14.1" customHeight="1">
      <c r="K97" s="2"/>
    </row>
    <row r="98" spans="11:11" s="34" customFormat="1" ht="14.1" customHeight="1">
      <c r="K98" s="2"/>
    </row>
    <row r="99" spans="11:11" s="34" customFormat="1" ht="14.1" customHeight="1">
      <c r="K99" s="2"/>
    </row>
    <row r="100" spans="11:11" s="34" customFormat="1" ht="14.1" customHeight="1">
      <c r="K100" s="2"/>
    </row>
    <row r="101" spans="11:11" s="34" customFormat="1" ht="14.1" customHeight="1">
      <c r="K101" s="2"/>
    </row>
    <row r="102" spans="11:11" s="34" customFormat="1" ht="14.1" customHeight="1">
      <c r="K102" s="2"/>
    </row>
    <row r="103" spans="11:11" s="34" customFormat="1" ht="14.1" customHeight="1">
      <c r="K103" s="2"/>
    </row>
    <row r="104" spans="11:11" s="34" customFormat="1" ht="14.1" customHeight="1">
      <c r="K104" s="2"/>
    </row>
    <row r="105" spans="11:11" s="34" customFormat="1" ht="14.1" customHeight="1">
      <c r="K105" s="2"/>
    </row>
    <row r="106" spans="11:11" s="34" customFormat="1" ht="14.1" customHeight="1">
      <c r="K106" s="2"/>
    </row>
    <row r="107" spans="11:11" s="34" customFormat="1" ht="14.1" customHeight="1">
      <c r="K107" s="2"/>
    </row>
    <row r="108" spans="11:11" s="34" customFormat="1" ht="14.1" customHeight="1">
      <c r="K108" s="2"/>
    </row>
    <row r="109" spans="11:11" s="34" customFormat="1" ht="14.1" customHeight="1">
      <c r="K109" s="2"/>
    </row>
    <row r="110" spans="11:11" s="34" customFormat="1" ht="14.1" customHeight="1">
      <c r="K110" s="2"/>
    </row>
    <row r="111" spans="11:11" s="34" customFormat="1" ht="14.1" customHeight="1">
      <c r="K111" s="2"/>
    </row>
    <row r="112" spans="11:11" s="34" customFormat="1" ht="14.1" customHeight="1">
      <c r="K112" s="2"/>
    </row>
    <row r="113" spans="11:11" s="34" customFormat="1" ht="14.1" customHeight="1">
      <c r="K113" s="2"/>
    </row>
    <row r="114" spans="11:11" s="34" customFormat="1" ht="14.1" customHeight="1">
      <c r="K114" s="2"/>
    </row>
    <row r="115" spans="11:11" s="34" customFormat="1" ht="14.1" customHeight="1">
      <c r="K115" s="2"/>
    </row>
    <row r="116" spans="11:11" s="34" customFormat="1" ht="14.1" customHeight="1">
      <c r="K116" s="2"/>
    </row>
    <row r="117" spans="11:11" s="34" customFormat="1" ht="14.1" customHeight="1">
      <c r="K117" s="2"/>
    </row>
  </sheetData>
  <mergeCells count="167">
    <mergeCell ref="I45:I46"/>
    <mergeCell ref="J45:J46"/>
    <mergeCell ref="H43:H44"/>
    <mergeCell ref="I43:I44"/>
    <mergeCell ref="J43:J44"/>
    <mergeCell ref="A45:B46"/>
    <mergeCell ref="C45:C46"/>
    <mergeCell ref="D45:D46"/>
    <mergeCell ref="E45:E46"/>
    <mergeCell ref="F45:F46"/>
    <mergeCell ref="G45:G46"/>
    <mergeCell ref="H45:H46"/>
    <mergeCell ref="G41:G42"/>
    <mergeCell ref="H41:H42"/>
    <mergeCell ref="I41:I42"/>
    <mergeCell ref="J41:J42"/>
    <mergeCell ref="A43:B44"/>
    <mergeCell ref="C43:C44"/>
    <mergeCell ref="D43:D44"/>
    <mergeCell ref="E43:E44"/>
    <mergeCell ref="F43:F44"/>
    <mergeCell ref="G43:G44"/>
    <mergeCell ref="A22:A42"/>
    <mergeCell ref="B41:B42"/>
    <mergeCell ref="C41:C42"/>
    <mergeCell ref="D41:D42"/>
    <mergeCell ref="E41:E42"/>
    <mergeCell ref="F41:F42"/>
    <mergeCell ref="J37:J38"/>
    <mergeCell ref="B39:B40"/>
    <mergeCell ref="C39:C40"/>
    <mergeCell ref="D39:D40"/>
    <mergeCell ref="E39:E40"/>
    <mergeCell ref="F39:F40"/>
    <mergeCell ref="G39:G40"/>
    <mergeCell ref="H39:H40"/>
    <mergeCell ref="I39:I40"/>
    <mergeCell ref="J39:J40"/>
    <mergeCell ref="I35:I36"/>
    <mergeCell ref="J35:J36"/>
    <mergeCell ref="B37:B38"/>
    <mergeCell ref="C37:C38"/>
    <mergeCell ref="D37:D38"/>
    <mergeCell ref="E37:E38"/>
    <mergeCell ref="F37:F38"/>
    <mergeCell ref="G37:G38"/>
    <mergeCell ref="H37:H38"/>
    <mergeCell ref="I37:I38"/>
    <mergeCell ref="H33:H34"/>
    <mergeCell ref="I33:I34"/>
    <mergeCell ref="J33:J34"/>
    <mergeCell ref="B35:B36"/>
    <mergeCell ref="C35:C36"/>
    <mergeCell ref="D35:D36"/>
    <mergeCell ref="E35:E36"/>
    <mergeCell ref="F35:F36"/>
    <mergeCell ref="G35:G36"/>
    <mergeCell ref="H35:H36"/>
    <mergeCell ref="B33:B34"/>
    <mergeCell ref="C33:C34"/>
    <mergeCell ref="D33:D34"/>
    <mergeCell ref="E33:E34"/>
    <mergeCell ref="F33:F34"/>
    <mergeCell ref="G33:G34"/>
    <mergeCell ref="B31:B32"/>
    <mergeCell ref="C31:C32"/>
    <mergeCell ref="D31:D32"/>
    <mergeCell ref="E31:E32"/>
    <mergeCell ref="F31:F32"/>
    <mergeCell ref="G31:G32"/>
    <mergeCell ref="H31:H32"/>
    <mergeCell ref="I31:I32"/>
    <mergeCell ref="J31:J32"/>
    <mergeCell ref="I22:I23"/>
    <mergeCell ref="J22:J23"/>
    <mergeCell ref="B24:B25"/>
    <mergeCell ref="C24:C25"/>
    <mergeCell ref="D24:D25"/>
    <mergeCell ref="E24:E25"/>
    <mergeCell ref="F24:F25"/>
    <mergeCell ref="G24:G25"/>
    <mergeCell ref="H24:H25"/>
    <mergeCell ref="I24:I25"/>
    <mergeCell ref="J24:J25"/>
    <mergeCell ref="B22:B23"/>
    <mergeCell ref="C22:C23"/>
    <mergeCell ref="D22:D23"/>
    <mergeCell ref="E22:E23"/>
    <mergeCell ref="F22:F23"/>
    <mergeCell ref="G22:G23"/>
    <mergeCell ref="H22:H23"/>
    <mergeCell ref="H14:H15"/>
    <mergeCell ref="I14:I15"/>
    <mergeCell ref="J14:J15"/>
    <mergeCell ref="H16:H17"/>
    <mergeCell ref="H18:H19"/>
    <mergeCell ref="H20:H21"/>
    <mergeCell ref="F16:F17"/>
    <mergeCell ref="F18:F19"/>
    <mergeCell ref="F20:F21"/>
    <mergeCell ref="G16:G17"/>
    <mergeCell ref="G18:G19"/>
    <mergeCell ref="G20:G21"/>
    <mergeCell ref="A16:A21"/>
    <mergeCell ref="B16:B17"/>
    <mergeCell ref="B18:B19"/>
    <mergeCell ref="B20:B21"/>
    <mergeCell ref="C16:C17"/>
    <mergeCell ref="C18:C19"/>
    <mergeCell ref="C20:C21"/>
    <mergeCell ref="J16:J17"/>
    <mergeCell ref="J18:J19"/>
    <mergeCell ref="J20:J21"/>
    <mergeCell ref="I16:I17"/>
    <mergeCell ref="I18:I19"/>
    <mergeCell ref="I20:I21"/>
    <mergeCell ref="D16:D17"/>
    <mergeCell ref="D18:D19"/>
    <mergeCell ref="D20:D21"/>
    <mergeCell ref="E16:E17"/>
    <mergeCell ref="E18:E19"/>
    <mergeCell ref="E20:E21"/>
    <mergeCell ref="H12:H13"/>
    <mergeCell ref="I12:I13"/>
    <mergeCell ref="J12:J13"/>
    <mergeCell ref="A6:A15"/>
    <mergeCell ref="B14:B15"/>
    <mergeCell ref="C14:C15"/>
    <mergeCell ref="D14:D15"/>
    <mergeCell ref="E14:E15"/>
    <mergeCell ref="F14:F15"/>
    <mergeCell ref="G14:G15"/>
    <mergeCell ref="G10:G11"/>
    <mergeCell ref="H10:H11"/>
    <mergeCell ref="I10:I11"/>
    <mergeCell ref="J10:J11"/>
    <mergeCell ref="B12:B13"/>
    <mergeCell ref="C12:C13"/>
    <mergeCell ref="D12:D13"/>
    <mergeCell ref="E12:E13"/>
    <mergeCell ref="F12:F13"/>
    <mergeCell ref="G12:G13"/>
    <mergeCell ref="F8:F9"/>
    <mergeCell ref="G8:G9"/>
    <mergeCell ref="H8:H9"/>
    <mergeCell ref="I8:I9"/>
    <mergeCell ref="A1:J1"/>
    <mergeCell ref="J3:J5"/>
    <mergeCell ref="G6:G7"/>
    <mergeCell ref="H6:H7"/>
    <mergeCell ref="I6:I7"/>
    <mergeCell ref="J6:J7"/>
    <mergeCell ref="J8:J9"/>
    <mergeCell ref="B10:B11"/>
    <mergeCell ref="C10:C11"/>
    <mergeCell ref="D10:D11"/>
    <mergeCell ref="E10:E11"/>
    <mergeCell ref="F10:F11"/>
    <mergeCell ref="B6:B7"/>
    <mergeCell ref="C6:C7"/>
    <mergeCell ref="D6:D7"/>
    <mergeCell ref="E6:E7"/>
    <mergeCell ref="F6:F7"/>
    <mergeCell ref="B8:B9"/>
    <mergeCell ref="C8:C9"/>
    <mergeCell ref="D8:D9"/>
    <mergeCell ref="E8:E9"/>
  </mergeCells>
  <phoneticPr fontId="4"/>
  <pageMargins left="0.70866141732283472" right="0.70866141732283472" top="0.74803149606299213" bottom="0.74803149606299213" header="0.31496062992125984" footer="0.31496062992125984"/>
  <pageSetup paperSize="9"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workbookViewId="0">
      <selection activeCell="A2" sqref="A2"/>
    </sheetView>
  </sheetViews>
  <sheetFormatPr defaultRowHeight="13.5"/>
  <cols>
    <col min="1" max="1" width="4.125" customWidth="1"/>
    <col min="2" max="2" width="15.375" customWidth="1"/>
    <col min="3" max="10" width="8.625" customWidth="1"/>
  </cols>
  <sheetData>
    <row r="1" spans="1:10" ht="17.25">
      <c r="A1" s="43" t="s">
        <v>59</v>
      </c>
      <c r="B1" s="43"/>
      <c r="C1" s="43"/>
      <c r="D1" s="43"/>
      <c r="E1" s="43"/>
      <c r="F1" s="43"/>
      <c r="G1" s="43"/>
      <c r="H1" s="43"/>
      <c r="I1" s="43"/>
      <c r="J1" s="43"/>
    </row>
    <row r="2" spans="1:10">
      <c r="A2" s="3"/>
      <c r="B2" s="3"/>
      <c r="C2" s="3"/>
      <c r="D2" s="3"/>
      <c r="E2" s="3"/>
      <c r="F2" s="3"/>
      <c r="G2" s="3"/>
      <c r="H2" s="3"/>
      <c r="I2" s="4" t="s">
        <v>1</v>
      </c>
      <c r="J2" s="5"/>
    </row>
    <row r="3" spans="1:10" ht="13.5" customHeight="1">
      <c r="A3" s="6"/>
      <c r="B3" s="7"/>
      <c r="C3" s="88" t="s">
        <v>2</v>
      </c>
      <c r="D3" s="89"/>
      <c r="E3" s="89"/>
      <c r="F3" s="89"/>
      <c r="G3" s="89"/>
      <c r="H3" s="89"/>
      <c r="I3" s="90"/>
      <c r="J3" s="44" t="s">
        <v>60</v>
      </c>
    </row>
    <row r="4" spans="1:10">
      <c r="A4" s="11"/>
      <c r="B4" s="12"/>
      <c r="C4" s="13" t="s">
        <v>61</v>
      </c>
      <c r="D4" s="35" t="s">
        <v>5</v>
      </c>
      <c r="E4" s="13" t="s">
        <v>62</v>
      </c>
      <c r="F4" s="13" t="s">
        <v>63</v>
      </c>
      <c r="G4" s="13" t="s">
        <v>64</v>
      </c>
      <c r="H4" s="13" t="s">
        <v>65</v>
      </c>
      <c r="I4" s="13" t="s">
        <v>66</v>
      </c>
      <c r="J4" s="45"/>
    </row>
    <row r="5" spans="1:10">
      <c r="A5" s="11"/>
      <c r="B5" s="15"/>
      <c r="C5" s="16"/>
      <c r="D5" s="17"/>
      <c r="E5" s="16"/>
      <c r="F5" s="16"/>
      <c r="G5" s="16"/>
      <c r="H5" s="16"/>
      <c r="I5" s="16"/>
      <c r="J5" s="46"/>
    </row>
    <row r="6" spans="1:10" ht="13.5" customHeight="1">
      <c r="A6" s="56" t="s">
        <v>67</v>
      </c>
      <c r="B6" s="49" t="s">
        <v>12</v>
      </c>
      <c r="C6" s="51" t="s">
        <v>68</v>
      </c>
      <c r="D6" s="47">
        <v>474</v>
      </c>
      <c r="E6" s="47" t="s">
        <v>69</v>
      </c>
      <c r="F6" s="47">
        <v>346</v>
      </c>
      <c r="G6" s="47">
        <v>7</v>
      </c>
      <c r="H6" s="47">
        <v>10690</v>
      </c>
      <c r="I6" s="47">
        <v>11517</v>
      </c>
      <c r="J6" s="47">
        <v>3993</v>
      </c>
    </row>
    <row r="7" spans="1:10">
      <c r="A7" s="57"/>
      <c r="B7" s="50"/>
      <c r="C7" s="52"/>
      <c r="D7" s="48"/>
      <c r="E7" s="48"/>
      <c r="F7" s="48"/>
      <c r="G7" s="48"/>
      <c r="H7" s="48"/>
      <c r="I7" s="48"/>
      <c r="J7" s="48"/>
    </row>
    <row r="8" spans="1:10">
      <c r="A8" s="57"/>
      <c r="B8" s="50" t="s">
        <v>70</v>
      </c>
      <c r="C8" s="48" t="s">
        <v>68</v>
      </c>
      <c r="D8" s="48">
        <v>8418</v>
      </c>
      <c r="E8" s="48" t="s">
        <v>69</v>
      </c>
      <c r="F8" s="48">
        <v>567</v>
      </c>
      <c r="G8" s="48">
        <v>92</v>
      </c>
      <c r="H8" s="48">
        <v>1918</v>
      </c>
      <c r="I8" s="48">
        <v>10995</v>
      </c>
      <c r="J8" s="48">
        <v>3084</v>
      </c>
    </row>
    <row r="9" spans="1:10">
      <c r="A9" s="57"/>
      <c r="B9" s="50"/>
      <c r="C9" s="48"/>
      <c r="D9" s="48"/>
      <c r="E9" s="48"/>
      <c r="F9" s="48"/>
      <c r="G9" s="48"/>
      <c r="H9" s="48"/>
      <c r="I9" s="48"/>
      <c r="J9" s="48"/>
    </row>
    <row r="10" spans="1:10" ht="13.5" customHeight="1">
      <c r="A10" s="57"/>
      <c r="B10" s="50" t="s">
        <v>51</v>
      </c>
      <c r="C10" s="48" t="s">
        <v>68</v>
      </c>
      <c r="D10" s="48">
        <v>1015</v>
      </c>
      <c r="E10" s="48" t="s">
        <v>69</v>
      </c>
      <c r="F10" s="48">
        <v>525</v>
      </c>
      <c r="G10" s="48">
        <v>59</v>
      </c>
      <c r="H10" s="48" t="s">
        <v>69</v>
      </c>
      <c r="I10" s="48">
        <v>1599</v>
      </c>
      <c r="J10" s="48">
        <v>448</v>
      </c>
    </row>
    <row r="11" spans="1:10">
      <c r="A11" s="57"/>
      <c r="B11" s="50"/>
      <c r="C11" s="48"/>
      <c r="D11" s="48"/>
      <c r="E11" s="48"/>
      <c r="F11" s="48"/>
      <c r="G11" s="48"/>
      <c r="H11" s="48"/>
      <c r="I11" s="48"/>
      <c r="J11" s="48"/>
    </row>
    <row r="12" spans="1:10" ht="13.5" customHeight="1">
      <c r="A12" s="57"/>
      <c r="B12" s="53" t="s">
        <v>17</v>
      </c>
      <c r="C12" s="54" t="s">
        <v>68</v>
      </c>
      <c r="D12" s="48">
        <v>4</v>
      </c>
      <c r="E12" s="48" t="s">
        <v>69</v>
      </c>
      <c r="F12" s="48" t="s">
        <v>69</v>
      </c>
      <c r="G12" s="48" t="s">
        <v>69</v>
      </c>
      <c r="H12" s="48" t="s">
        <v>69</v>
      </c>
      <c r="I12" s="48">
        <v>4</v>
      </c>
      <c r="J12" s="48" t="s">
        <v>69</v>
      </c>
    </row>
    <row r="13" spans="1:10">
      <c r="A13" s="57"/>
      <c r="B13" s="53"/>
      <c r="C13" s="54"/>
      <c r="D13" s="48"/>
      <c r="E13" s="48"/>
      <c r="F13" s="48"/>
      <c r="G13" s="48"/>
      <c r="H13" s="48"/>
      <c r="I13" s="48"/>
      <c r="J13" s="48"/>
    </row>
    <row r="14" spans="1:10">
      <c r="A14" s="57"/>
      <c r="B14" s="61" t="s">
        <v>19</v>
      </c>
      <c r="C14" s="54" t="s">
        <v>68</v>
      </c>
      <c r="D14" s="48">
        <v>9911</v>
      </c>
      <c r="E14" s="48" t="s">
        <v>69</v>
      </c>
      <c r="F14" s="48">
        <v>1438</v>
      </c>
      <c r="G14" s="48">
        <v>158</v>
      </c>
      <c r="H14" s="48">
        <v>12608</v>
      </c>
      <c r="I14" s="48">
        <v>24115</v>
      </c>
      <c r="J14" s="48">
        <v>7525</v>
      </c>
    </row>
    <row r="15" spans="1:10">
      <c r="A15" s="58"/>
      <c r="B15" s="62"/>
      <c r="C15" s="63"/>
      <c r="D15" s="55"/>
      <c r="E15" s="55"/>
      <c r="F15" s="55"/>
      <c r="G15" s="55"/>
      <c r="H15" s="55"/>
      <c r="I15" s="55"/>
      <c r="J15" s="55"/>
    </row>
    <row r="16" spans="1:10" ht="13.5" customHeight="1">
      <c r="A16" s="64" t="s">
        <v>71</v>
      </c>
      <c r="B16" s="59" t="s">
        <v>21</v>
      </c>
      <c r="C16" s="47">
        <v>3546</v>
      </c>
      <c r="D16" s="47">
        <v>217391</v>
      </c>
      <c r="E16" s="47">
        <v>2170</v>
      </c>
      <c r="F16" s="47">
        <v>151834</v>
      </c>
      <c r="G16" s="47">
        <v>5753</v>
      </c>
      <c r="H16" s="47">
        <v>53932</v>
      </c>
      <c r="I16" s="47">
        <v>434626</v>
      </c>
      <c r="J16" s="47">
        <v>214217</v>
      </c>
    </row>
    <row r="17" spans="1:10">
      <c r="A17" s="65"/>
      <c r="B17" s="60"/>
      <c r="C17" s="48"/>
      <c r="D17" s="48"/>
      <c r="E17" s="48"/>
      <c r="F17" s="48"/>
      <c r="G17" s="48"/>
      <c r="H17" s="48"/>
      <c r="I17" s="48"/>
      <c r="J17" s="48"/>
    </row>
    <row r="18" spans="1:10" ht="13.5" customHeight="1">
      <c r="A18" s="65"/>
      <c r="B18" s="50" t="s">
        <v>22</v>
      </c>
      <c r="C18" s="48">
        <v>10506</v>
      </c>
      <c r="D18" s="48">
        <v>204771</v>
      </c>
      <c r="E18" s="48">
        <v>39421</v>
      </c>
      <c r="F18" s="48">
        <v>71611</v>
      </c>
      <c r="G18" s="48">
        <v>2684</v>
      </c>
      <c r="H18" s="48">
        <v>12496</v>
      </c>
      <c r="I18" s="48">
        <v>341489</v>
      </c>
      <c r="J18" s="48">
        <v>129129</v>
      </c>
    </row>
    <row r="19" spans="1:10">
      <c r="A19" s="65"/>
      <c r="B19" s="50"/>
      <c r="C19" s="48"/>
      <c r="D19" s="48"/>
      <c r="E19" s="48"/>
      <c r="F19" s="48"/>
      <c r="G19" s="48"/>
      <c r="H19" s="48"/>
      <c r="I19" s="48"/>
      <c r="J19" s="48"/>
    </row>
    <row r="20" spans="1:10">
      <c r="A20" s="65"/>
      <c r="B20" s="50" t="s">
        <v>72</v>
      </c>
      <c r="C20" s="48">
        <v>14052</v>
      </c>
      <c r="D20" s="48">
        <v>422162</v>
      </c>
      <c r="E20" s="48">
        <v>41591</v>
      </c>
      <c r="F20" s="48">
        <v>223445</v>
      </c>
      <c r="G20" s="48">
        <v>8437</v>
      </c>
      <c r="H20" s="48">
        <v>66428</v>
      </c>
      <c r="I20" s="48">
        <v>776115</v>
      </c>
      <c r="J20" s="48">
        <v>343346</v>
      </c>
    </row>
    <row r="21" spans="1:10">
      <c r="A21" s="66"/>
      <c r="B21" s="87"/>
      <c r="C21" s="55"/>
      <c r="D21" s="55"/>
      <c r="E21" s="55"/>
      <c r="F21" s="55"/>
      <c r="G21" s="55"/>
      <c r="H21" s="55"/>
      <c r="I21" s="55"/>
      <c r="J21" s="55"/>
    </row>
    <row r="22" spans="1:10" ht="13.5" customHeight="1">
      <c r="A22" s="91" t="s">
        <v>73</v>
      </c>
      <c r="B22" s="49" t="s">
        <v>24</v>
      </c>
      <c r="C22" s="47" t="s">
        <v>14</v>
      </c>
      <c r="D22" s="47">
        <v>11515</v>
      </c>
      <c r="E22" s="47" t="s">
        <v>69</v>
      </c>
      <c r="F22" s="47">
        <v>28228</v>
      </c>
      <c r="G22" s="47" t="s">
        <v>69</v>
      </c>
      <c r="H22" s="47">
        <v>290</v>
      </c>
      <c r="I22" s="47">
        <v>40033</v>
      </c>
      <c r="J22" s="47">
        <v>27751</v>
      </c>
    </row>
    <row r="23" spans="1:10">
      <c r="A23" s="92"/>
      <c r="B23" s="50"/>
      <c r="C23" s="48"/>
      <c r="D23" s="48"/>
      <c r="E23" s="48"/>
      <c r="F23" s="48"/>
      <c r="G23" s="48"/>
      <c r="H23" s="48"/>
      <c r="I23" s="48"/>
      <c r="J23" s="48"/>
    </row>
    <row r="24" spans="1:10">
      <c r="A24" s="92"/>
      <c r="B24" s="50" t="s">
        <v>25</v>
      </c>
      <c r="C24" s="48" t="s">
        <v>69</v>
      </c>
      <c r="D24" s="48">
        <v>50467</v>
      </c>
      <c r="E24" s="48">
        <v>9969</v>
      </c>
      <c r="F24" s="48">
        <v>24616</v>
      </c>
      <c r="G24" s="48">
        <v>200</v>
      </c>
      <c r="H24" s="48">
        <v>562</v>
      </c>
      <c r="I24" s="48">
        <v>85814</v>
      </c>
      <c r="J24" s="48">
        <v>31790</v>
      </c>
    </row>
    <row r="25" spans="1:10">
      <c r="A25" s="92"/>
      <c r="B25" s="94"/>
      <c r="C25" s="71"/>
      <c r="D25" s="71"/>
      <c r="E25" s="71"/>
      <c r="F25" s="71"/>
      <c r="G25" s="71"/>
      <c r="H25" s="71"/>
      <c r="I25" s="71"/>
      <c r="J25" s="71"/>
    </row>
    <row r="26" spans="1:10">
      <c r="A26" s="92"/>
      <c r="B26" s="20" t="s">
        <v>26</v>
      </c>
      <c r="C26" s="21">
        <v>3</v>
      </c>
      <c r="D26" s="22">
        <v>3202</v>
      </c>
      <c r="E26" s="18">
        <v>12861</v>
      </c>
      <c r="F26" s="21">
        <v>3980</v>
      </c>
      <c r="G26" s="21">
        <v>290</v>
      </c>
      <c r="H26" s="21">
        <v>65814</v>
      </c>
      <c r="I26" s="21">
        <v>86150</v>
      </c>
      <c r="J26" s="21">
        <v>24740</v>
      </c>
    </row>
    <row r="27" spans="1:10">
      <c r="A27" s="92"/>
      <c r="B27" s="20" t="s">
        <v>27</v>
      </c>
      <c r="C27" s="21">
        <v>1</v>
      </c>
      <c r="D27" s="22">
        <v>951</v>
      </c>
      <c r="E27" s="18" t="s">
        <v>69</v>
      </c>
      <c r="F27" s="21">
        <v>1358</v>
      </c>
      <c r="G27" s="21">
        <v>347</v>
      </c>
      <c r="H27" s="21">
        <v>19653</v>
      </c>
      <c r="I27" s="21">
        <v>22310</v>
      </c>
      <c r="J27" s="21">
        <v>6847</v>
      </c>
    </row>
    <row r="28" spans="1:10">
      <c r="A28" s="92"/>
      <c r="B28" s="20" t="s">
        <v>28</v>
      </c>
      <c r="C28" s="21" t="s">
        <v>69</v>
      </c>
      <c r="D28" s="22">
        <v>54</v>
      </c>
      <c r="E28" s="18" t="s">
        <v>69</v>
      </c>
      <c r="F28" s="21">
        <v>1218</v>
      </c>
      <c r="G28" s="21" t="s">
        <v>69</v>
      </c>
      <c r="H28" s="21" t="s">
        <v>69</v>
      </c>
      <c r="I28" s="21">
        <v>1272</v>
      </c>
      <c r="J28" s="21">
        <v>227</v>
      </c>
    </row>
    <row r="29" spans="1:10">
      <c r="A29" s="92"/>
      <c r="B29" s="20" t="s">
        <v>29</v>
      </c>
      <c r="C29" s="21">
        <v>4921</v>
      </c>
      <c r="D29" s="22">
        <v>7400</v>
      </c>
      <c r="E29" s="18">
        <v>5005</v>
      </c>
      <c r="F29" s="21">
        <v>10139</v>
      </c>
      <c r="G29" s="21">
        <v>13664</v>
      </c>
      <c r="H29" s="21">
        <v>64390</v>
      </c>
      <c r="I29" s="21">
        <v>105519</v>
      </c>
      <c r="J29" s="21">
        <v>62732</v>
      </c>
    </row>
    <row r="30" spans="1:10">
      <c r="A30" s="92"/>
      <c r="B30" s="23" t="s">
        <v>74</v>
      </c>
      <c r="C30" s="18">
        <v>207</v>
      </c>
      <c r="D30" s="19">
        <v>5217</v>
      </c>
      <c r="E30" s="18">
        <v>5126</v>
      </c>
      <c r="F30" s="18">
        <v>7184</v>
      </c>
      <c r="G30" s="18">
        <v>3860</v>
      </c>
      <c r="H30" s="18">
        <v>8261</v>
      </c>
      <c r="I30" s="21">
        <v>29855</v>
      </c>
      <c r="J30" s="18">
        <v>15095</v>
      </c>
    </row>
    <row r="31" spans="1:10" ht="13.5" customHeight="1">
      <c r="A31" s="92"/>
      <c r="B31" s="69" t="s">
        <v>75</v>
      </c>
      <c r="C31" s="48">
        <v>5132</v>
      </c>
      <c r="D31" s="48">
        <v>16824</v>
      </c>
      <c r="E31" s="48">
        <v>22992</v>
      </c>
      <c r="F31" s="48">
        <v>23879</v>
      </c>
      <c r="G31" s="48">
        <v>18161</v>
      </c>
      <c r="H31" s="48">
        <v>158118</v>
      </c>
      <c r="I31" s="48">
        <v>245106</v>
      </c>
      <c r="J31" s="48">
        <v>109641</v>
      </c>
    </row>
    <row r="32" spans="1:10">
      <c r="A32" s="92"/>
      <c r="B32" s="70"/>
      <c r="C32" s="71"/>
      <c r="D32" s="71"/>
      <c r="E32" s="71"/>
      <c r="F32" s="71"/>
      <c r="G32" s="71"/>
      <c r="H32" s="71"/>
      <c r="I32" s="71"/>
      <c r="J32" s="71"/>
    </row>
    <row r="33" spans="1:10">
      <c r="A33" s="92"/>
      <c r="B33" s="74" t="s">
        <v>32</v>
      </c>
      <c r="C33" s="75" t="s">
        <v>69</v>
      </c>
      <c r="D33" s="75">
        <v>36611</v>
      </c>
      <c r="E33" s="75" t="s">
        <v>69</v>
      </c>
      <c r="F33" s="75">
        <v>16730</v>
      </c>
      <c r="G33" s="75" t="s">
        <v>69</v>
      </c>
      <c r="H33" s="75" t="s">
        <v>69</v>
      </c>
      <c r="I33" s="75">
        <v>53341</v>
      </c>
      <c r="J33" s="75">
        <v>27312</v>
      </c>
    </row>
    <row r="34" spans="1:10">
      <c r="A34" s="92"/>
      <c r="B34" s="60"/>
      <c r="C34" s="48"/>
      <c r="D34" s="48"/>
      <c r="E34" s="48"/>
      <c r="F34" s="48"/>
      <c r="G34" s="48"/>
      <c r="H34" s="48"/>
      <c r="I34" s="48"/>
      <c r="J34" s="48"/>
    </row>
    <row r="35" spans="1:10">
      <c r="A35" s="92"/>
      <c r="B35" s="60" t="s">
        <v>33</v>
      </c>
      <c r="C35" s="48" t="s">
        <v>13</v>
      </c>
      <c r="D35" s="48" t="s">
        <v>13</v>
      </c>
      <c r="E35" s="48" t="s">
        <v>13</v>
      </c>
      <c r="F35" s="48">
        <v>52326</v>
      </c>
      <c r="G35" s="48" t="s">
        <v>13</v>
      </c>
      <c r="H35" s="48" t="s">
        <v>13</v>
      </c>
      <c r="I35" s="48">
        <v>52326</v>
      </c>
      <c r="J35" s="48">
        <v>28952</v>
      </c>
    </row>
    <row r="36" spans="1:10">
      <c r="A36" s="92"/>
      <c r="B36" s="60"/>
      <c r="C36" s="48"/>
      <c r="D36" s="48"/>
      <c r="E36" s="48"/>
      <c r="F36" s="48"/>
      <c r="G36" s="48"/>
      <c r="H36" s="48"/>
      <c r="I36" s="48"/>
      <c r="J36" s="48"/>
    </row>
    <row r="37" spans="1:10">
      <c r="A37" s="92"/>
      <c r="B37" s="60" t="s">
        <v>34</v>
      </c>
      <c r="C37" s="48">
        <v>425</v>
      </c>
      <c r="D37" s="48">
        <v>8688</v>
      </c>
      <c r="E37" s="48">
        <v>8959</v>
      </c>
      <c r="F37" s="48">
        <v>8555</v>
      </c>
      <c r="G37" s="48">
        <v>130102</v>
      </c>
      <c r="H37" s="48">
        <v>323945</v>
      </c>
      <c r="I37" s="48">
        <v>480674</v>
      </c>
      <c r="J37" s="48">
        <v>185309</v>
      </c>
    </row>
    <row r="38" spans="1:10">
      <c r="A38" s="92"/>
      <c r="B38" s="60"/>
      <c r="C38" s="48"/>
      <c r="D38" s="48"/>
      <c r="E38" s="48"/>
      <c r="F38" s="48"/>
      <c r="G38" s="48"/>
      <c r="H38" s="48"/>
      <c r="I38" s="48"/>
      <c r="J38" s="48"/>
    </row>
    <row r="39" spans="1:10" ht="13.5" customHeight="1">
      <c r="A39" s="92"/>
      <c r="B39" s="69" t="s">
        <v>35</v>
      </c>
      <c r="C39" s="48" t="s">
        <v>69</v>
      </c>
      <c r="D39" s="48">
        <v>251</v>
      </c>
      <c r="E39" s="48">
        <v>447</v>
      </c>
      <c r="F39" s="48">
        <v>5369</v>
      </c>
      <c r="G39" s="48">
        <v>63</v>
      </c>
      <c r="H39" s="48">
        <v>450</v>
      </c>
      <c r="I39" s="48">
        <v>6580</v>
      </c>
      <c r="J39" s="48">
        <v>2809</v>
      </c>
    </row>
    <row r="40" spans="1:10">
      <c r="A40" s="92"/>
      <c r="B40" s="69"/>
      <c r="C40" s="48"/>
      <c r="D40" s="48"/>
      <c r="E40" s="48"/>
      <c r="F40" s="48"/>
      <c r="G40" s="48"/>
      <c r="H40" s="48"/>
      <c r="I40" s="48"/>
      <c r="J40" s="48"/>
    </row>
    <row r="41" spans="1:10">
      <c r="A41" s="92"/>
      <c r="B41" s="60" t="s">
        <v>19</v>
      </c>
      <c r="C41" s="48">
        <v>5557</v>
      </c>
      <c r="D41" s="48">
        <v>124356</v>
      </c>
      <c r="E41" s="48">
        <v>42367</v>
      </c>
      <c r="F41" s="48">
        <v>159703</v>
      </c>
      <c r="G41" s="48">
        <v>148526</v>
      </c>
      <c r="H41" s="48">
        <v>483365</v>
      </c>
      <c r="I41" s="48">
        <v>963874</v>
      </c>
      <c r="J41" s="48">
        <v>413564</v>
      </c>
    </row>
    <row r="42" spans="1:10">
      <c r="A42" s="93"/>
      <c r="B42" s="86"/>
      <c r="C42" s="55"/>
      <c r="D42" s="55"/>
      <c r="E42" s="55"/>
      <c r="F42" s="55"/>
      <c r="G42" s="55"/>
      <c r="H42" s="55"/>
      <c r="I42" s="55"/>
      <c r="J42" s="55"/>
    </row>
    <row r="43" spans="1:10">
      <c r="A43" s="82" t="s">
        <v>36</v>
      </c>
      <c r="B43" s="83"/>
      <c r="C43" s="47">
        <v>19609</v>
      </c>
      <c r="D43" s="47">
        <v>556429</v>
      </c>
      <c r="E43" s="47">
        <v>83958</v>
      </c>
      <c r="F43" s="47">
        <v>384586</v>
      </c>
      <c r="G43" s="47">
        <v>157121</v>
      </c>
      <c r="H43" s="47">
        <v>562401</v>
      </c>
      <c r="I43" s="47">
        <v>1764104</v>
      </c>
      <c r="J43" s="47">
        <v>764435</v>
      </c>
    </row>
    <row r="44" spans="1:10">
      <c r="A44" s="84"/>
      <c r="B44" s="85"/>
      <c r="C44" s="55"/>
      <c r="D44" s="55"/>
      <c r="E44" s="55"/>
      <c r="F44" s="55"/>
      <c r="G44" s="55"/>
      <c r="H44" s="55"/>
      <c r="I44" s="55"/>
      <c r="J44" s="55"/>
    </row>
    <row r="45" spans="1:10">
      <c r="A45" s="82" t="s">
        <v>37</v>
      </c>
      <c r="B45" s="83"/>
      <c r="C45" s="47" t="s">
        <v>68</v>
      </c>
      <c r="D45" s="47" t="s">
        <v>68</v>
      </c>
      <c r="E45" s="47" t="s">
        <v>68</v>
      </c>
      <c r="F45" s="47" t="s">
        <v>68</v>
      </c>
      <c r="G45" s="47">
        <v>4564</v>
      </c>
      <c r="H45" s="47">
        <v>165</v>
      </c>
      <c r="I45" s="47">
        <v>4729</v>
      </c>
      <c r="J45" s="47">
        <v>3607</v>
      </c>
    </row>
    <row r="46" spans="1:10">
      <c r="A46" s="84"/>
      <c r="B46" s="85"/>
      <c r="C46" s="55"/>
      <c r="D46" s="55"/>
      <c r="E46" s="55"/>
      <c r="F46" s="55"/>
      <c r="G46" s="55"/>
      <c r="H46" s="55"/>
      <c r="I46" s="55"/>
      <c r="J46" s="55"/>
    </row>
    <row r="47" spans="1:10">
      <c r="C47" s="27" t="s">
        <v>39</v>
      </c>
    </row>
    <row r="48" spans="1:10">
      <c r="C48" s="29" t="s">
        <v>40</v>
      </c>
    </row>
    <row r="49" spans="3:3">
      <c r="C49" s="32" t="s">
        <v>76</v>
      </c>
    </row>
  </sheetData>
  <mergeCells count="168">
    <mergeCell ref="A45:B46"/>
    <mergeCell ref="C45:C46"/>
    <mergeCell ref="D45:D46"/>
    <mergeCell ref="E45:E46"/>
    <mergeCell ref="F45:F46"/>
    <mergeCell ref="G45:G46"/>
    <mergeCell ref="H45:H46"/>
    <mergeCell ref="I45:I46"/>
    <mergeCell ref="J45:J46"/>
    <mergeCell ref="A43:B44"/>
    <mergeCell ref="C43:C44"/>
    <mergeCell ref="D43:D44"/>
    <mergeCell ref="E43:E44"/>
    <mergeCell ref="F43:F44"/>
    <mergeCell ref="G43:G44"/>
    <mergeCell ref="H43:H44"/>
    <mergeCell ref="I43:I44"/>
    <mergeCell ref="J43:J44"/>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J35:J36"/>
    <mergeCell ref="B37:B38"/>
    <mergeCell ref="C37:C38"/>
    <mergeCell ref="D37:D38"/>
    <mergeCell ref="E37:E38"/>
    <mergeCell ref="F37:F38"/>
    <mergeCell ref="G37:G38"/>
    <mergeCell ref="H37:H38"/>
    <mergeCell ref="I37:I38"/>
    <mergeCell ref="J37:J38"/>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22:J23"/>
    <mergeCell ref="B24:B25"/>
    <mergeCell ref="C24:C25"/>
    <mergeCell ref="D24:D25"/>
    <mergeCell ref="E24:E25"/>
    <mergeCell ref="F24:F25"/>
    <mergeCell ref="G24:G25"/>
    <mergeCell ref="H24:H25"/>
    <mergeCell ref="I24:I25"/>
    <mergeCell ref="J24:J25"/>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G18:G19"/>
    <mergeCell ref="H18:H19"/>
    <mergeCell ref="I18:I19"/>
    <mergeCell ref="J18:J19"/>
    <mergeCell ref="B20:B21"/>
    <mergeCell ref="C20:C21"/>
    <mergeCell ref="D20:D21"/>
    <mergeCell ref="E20:E21"/>
    <mergeCell ref="F20:F21"/>
    <mergeCell ref="G20:G21"/>
    <mergeCell ref="H20:H21"/>
    <mergeCell ref="I20:I21"/>
    <mergeCell ref="J20:J21"/>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workbookViewId="0">
      <selection activeCell="A2" sqref="A2"/>
    </sheetView>
  </sheetViews>
  <sheetFormatPr defaultRowHeight="13.5"/>
  <cols>
    <col min="1" max="1" width="4.125" customWidth="1"/>
    <col min="2" max="2" width="15.375" customWidth="1"/>
    <col min="3" max="10" width="8.625" customWidth="1"/>
  </cols>
  <sheetData>
    <row r="1" spans="1:10" ht="17.25">
      <c r="A1" s="43" t="s">
        <v>77</v>
      </c>
      <c r="B1" s="43"/>
      <c r="C1" s="43"/>
      <c r="D1" s="43"/>
      <c r="E1" s="43"/>
      <c r="F1" s="43"/>
      <c r="G1" s="43"/>
      <c r="H1" s="43"/>
      <c r="I1" s="43"/>
      <c r="J1" s="43"/>
    </row>
    <row r="2" spans="1:10">
      <c r="A2" s="3"/>
      <c r="B2" s="3"/>
      <c r="C2" s="3"/>
      <c r="D2" s="3"/>
      <c r="E2" s="3"/>
      <c r="F2" s="3"/>
      <c r="G2" s="3"/>
      <c r="H2" s="3"/>
      <c r="I2" s="4" t="s">
        <v>1</v>
      </c>
      <c r="J2" s="5"/>
    </row>
    <row r="3" spans="1:10" ht="13.5" customHeight="1">
      <c r="A3" s="6"/>
      <c r="B3" s="7"/>
      <c r="C3" s="88" t="s">
        <v>2</v>
      </c>
      <c r="D3" s="89"/>
      <c r="E3" s="89"/>
      <c r="F3" s="89"/>
      <c r="G3" s="89"/>
      <c r="H3" s="89"/>
      <c r="I3" s="90"/>
      <c r="J3" s="44" t="s">
        <v>78</v>
      </c>
    </row>
    <row r="4" spans="1:10">
      <c r="A4" s="11"/>
      <c r="B4" s="12"/>
      <c r="C4" s="13" t="s">
        <v>79</v>
      </c>
      <c r="D4" s="35" t="s">
        <v>5</v>
      </c>
      <c r="E4" s="13" t="s">
        <v>80</v>
      </c>
      <c r="F4" s="13" t="s">
        <v>81</v>
      </c>
      <c r="G4" s="13" t="s">
        <v>82</v>
      </c>
      <c r="H4" s="13" t="s">
        <v>83</v>
      </c>
      <c r="I4" s="13" t="s">
        <v>84</v>
      </c>
      <c r="J4" s="45"/>
    </row>
    <row r="5" spans="1:10">
      <c r="A5" s="11"/>
      <c r="B5" s="15"/>
      <c r="C5" s="16"/>
      <c r="D5" s="17"/>
      <c r="E5" s="16"/>
      <c r="F5" s="16"/>
      <c r="G5" s="16"/>
      <c r="H5" s="16"/>
      <c r="I5" s="16"/>
      <c r="J5" s="46"/>
    </row>
    <row r="6" spans="1:10" ht="13.5" customHeight="1">
      <c r="A6" s="56" t="s">
        <v>85</v>
      </c>
      <c r="B6" s="49" t="s">
        <v>12</v>
      </c>
      <c r="C6" s="51" t="s">
        <v>86</v>
      </c>
      <c r="D6" s="47">
        <v>470</v>
      </c>
      <c r="E6" s="47" t="s">
        <v>87</v>
      </c>
      <c r="F6" s="47">
        <v>253</v>
      </c>
      <c r="G6" s="47" t="s">
        <v>14</v>
      </c>
      <c r="H6" s="47">
        <v>8540</v>
      </c>
      <c r="I6" s="47">
        <f>SUM(C6:H7)</f>
        <v>9263</v>
      </c>
      <c r="J6" s="47">
        <v>3576</v>
      </c>
    </row>
    <row r="7" spans="1:10">
      <c r="A7" s="57"/>
      <c r="B7" s="50"/>
      <c r="C7" s="52"/>
      <c r="D7" s="48"/>
      <c r="E7" s="48"/>
      <c r="F7" s="48"/>
      <c r="G7" s="48"/>
      <c r="H7" s="48"/>
      <c r="I7" s="48"/>
      <c r="J7" s="48"/>
    </row>
    <row r="8" spans="1:10">
      <c r="A8" s="57"/>
      <c r="B8" s="50" t="s">
        <v>88</v>
      </c>
      <c r="C8" s="48" t="s">
        <v>86</v>
      </c>
      <c r="D8" s="48">
        <v>7486</v>
      </c>
      <c r="E8" s="48" t="s">
        <v>87</v>
      </c>
      <c r="F8" s="48">
        <v>629</v>
      </c>
      <c r="G8" s="48">
        <v>67</v>
      </c>
      <c r="H8" s="48">
        <v>1763</v>
      </c>
      <c r="I8" s="48">
        <f t="shared" ref="I8" si="0">SUM(C8:H9)</f>
        <v>9945</v>
      </c>
      <c r="J8" s="48">
        <v>3422</v>
      </c>
    </row>
    <row r="9" spans="1:10">
      <c r="A9" s="57"/>
      <c r="B9" s="50"/>
      <c r="C9" s="48"/>
      <c r="D9" s="48"/>
      <c r="E9" s="48"/>
      <c r="F9" s="48"/>
      <c r="G9" s="48"/>
      <c r="H9" s="48"/>
      <c r="I9" s="48"/>
      <c r="J9" s="48"/>
    </row>
    <row r="10" spans="1:10" ht="13.5" customHeight="1">
      <c r="A10" s="57"/>
      <c r="B10" s="50" t="s">
        <v>89</v>
      </c>
      <c r="C10" s="48" t="s">
        <v>86</v>
      </c>
      <c r="D10" s="48">
        <v>1009</v>
      </c>
      <c r="E10" s="48" t="s">
        <v>87</v>
      </c>
      <c r="F10" s="48">
        <v>485</v>
      </c>
      <c r="G10" s="48">
        <v>43</v>
      </c>
      <c r="H10" s="48" t="s">
        <v>14</v>
      </c>
      <c r="I10" s="48">
        <f t="shared" ref="I10" si="1">SUM(C10:H11)</f>
        <v>1537</v>
      </c>
      <c r="J10" s="48">
        <v>436</v>
      </c>
    </row>
    <row r="11" spans="1:10">
      <c r="A11" s="57"/>
      <c r="B11" s="50"/>
      <c r="C11" s="48"/>
      <c r="D11" s="48"/>
      <c r="E11" s="48"/>
      <c r="F11" s="48"/>
      <c r="G11" s="48"/>
      <c r="H11" s="48"/>
      <c r="I11" s="48"/>
      <c r="J11" s="48"/>
    </row>
    <row r="12" spans="1:10" ht="13.5" customHeight="1">
      <c r="A12" s="57"/>
      <c r="B12" s="53" t="s">
        <v>17</v>
      </c>
      <c r="C12" s="54" t="s">
        <v>86</v>
      </c>
      <c r="D12" s="48">
        <v>21</v>
      </c>
      <c r="E12" s="48" t="s">
        <v>87</v>
      </c>
      <c r="F12" s="48" t="s">
        <v>14</v>
      </c>
      <c r="G12" s="48" t="s">
        <v>14</v>
      </c>
      <c r="H12" s="48" t="s">
        <v>14</v>
      </c>
      <c r="I12" s="48">
        <f t="shared" ref="I12" si="2">SUM(C12:H13)</f>
        <v>21</v>
      </c>
      <c r="J12" s="48" t="s">
        <v>87</v>
      </c>
    </row>
    <row r="13" spans="1:10">
      <c r="A13" s="57"/>
      <c r="B13" s="53"/>
      <c r="C13" s="54"/>
      <c r="D13" s="48"/>
      <c r="E13" s="48"/>
      <c r="F13" s="48"/>
      <c r="G13" s="48"/>
      <c r="H13" s="48"/>
      <c r="I13" s="48"/>
      <c r="J13" s="48"/>
    </row>
    <row r="14" spans="1:10">
      <c r="A14" s="57"/>
      <c r="B14" s="61" t="s">
        <v>19</v>
      </c>
      <c r="C14" s="54" t="s">
        <v>86</v>
      </c>
      <c r="D14" s="95">
        <f>SUM(D6:D13)</f>
        <v>8986</v>
      </c>
      <c r="E14" s="48" t="s">
        <v>87</v>
      </c>
      <c r="F14" s="95">
        <f t="shared" ref="F14:I14" si="3">SUM(F6:F13)</f>
        <v>1367</v>
      </c>
      <c r="G14" s="95">
        <f t="shared" si="3"/>
        <v>110</v>
      </c>
      <c r="H14" s="95">
        <f t="shared" si="3"/>
        <v>10303</v>
      </c>
      <c r="I14" s="48">
        <f t="shared" si="3"/>
        <v>20766</v>
      </c>
      <c r="J14" s="48">
        <f>SUM(J6:J13)</f>
        <v>7434</v>
      </c>
    </row>
    <row r="15" spans="1:10">
      <c r="A15" s="58"/>
      <c r="B15" s="62"/>
      <c r="C15" s="63"/>
      <c r="D15" s="96"/>
      <c r="E15" s="55"/>
      <c r="F15" s="96"/>
      <c r="G15" s="96"/>
      <c r="H15" s="96"/>
      <c r="I15" s="55"/>
      <c r="J15" s="55"/>
    </row>
    <row r="16" spans="1:10" ht="13.5" customHeight="1">
      <c r="A16" s="64" t="s">
        <v>90</v>
      </c>
      <c r="B16" s="59" t="s">
        <v>21</v>
      </c>
      <c r="C16" s="47">
        <v>4159</v>
      </c>
      <c r="D16" s="97">
        <v>204840</v>
      </c>
      <c r="E16" s="47">
        <v>2443</v>
      </c>
      <c r="F16" s="47">
        <v>137777</v>
      </c>
      <c r="G16" s="47">
        <v>5771</v>
      </c>
      <c r="H16" s="47">
        <v>58204</v>
      </c>
      <c r="I16" s="47">
        <f>SUM(C16:H17)</f>
        <v>413194</v>
      </c>
      <c r="J16" s="47">
        <v>224046</v>
      </c>
    </row>
    <row r="17" spans="1:10">
      <c r="A17" s="65"/>
      <c r="B17" s="60"/>
      <c r="C17" s="48"/>
      <c r="D17" s="95"/>
      <c r="E17" s="48"/>
      <c r="F17" s="48"/>
      <c r="G17" s="48"/>
      <c r="H17" s="48"/>
      <c r="I17" s="48"/>
      <c r="J17" s="48"/>
    </row>
    <row r="18" spans="1:10" ht="13.5" customHeight="1">
      <c r="A18" s="65"/>
      <c r="B18" s="50" t="s">
        <v>22</v>
      </c>
      <c r="C18" s="48">
        <v>12994</v>
      </c>
      <c r="D18" s="95">
        <v>179017</v>
      </c>
      <c r="E18" s="48">
        <v>54508</v>
      </c>
      <c r="F18" s="48">
        <v>61559</v>
      </c>
      <c r="G18" s="48">
        <v>2681</v>
      </c>
      <c r="H18" s="48">
        <v>9824</v>
      </c>
      <c r="I18" s="48">
        <f t="shared" ref="I18" si="4">SUM(C18:H19)</f>
        <v>320583</v>
      </c>
      <c r="J18" s="48">
        <v>130207</v>
      </c>
    </row>
    <row r="19" spans="1:10">
      <c r="A19" s="65"/>
      <c r="B19" s="50"/>
      <c r="C19" s="48"/>
      <c r="D19" s="95"/>
      <c r="E19" s="48"/>
      <c r="F19" s="48"/>
      <c r="G19" s="48"/>
      <c r="H19" s="48"/>
      <c r="I19" s="48"/>
      <c r="J19" s="48"/>
    </row>
    <row r="20" spans="1:10">
      <c r="A20" s="65"/>
      <c r="B20" s="50" t="s">
        <v>91</v>
      </c>
      <c r="C20" s="48">
        <f t="shared" ref="C20:H20" si="5">SUM(C16:C19)</f>
        <v>17153</v>
      </c>
      <c r="D20" s="48">
        <f t="shared" si="5"/>
        <v>383857</v>
      </c>
      <c r="E20" s="48">
        <f t="shared" si="5"/>
        <v>56951</v>
      </c>
      <c r="F20" s="48">
        <f t="shared" si="5"/>
        <v>199336</v>
      </c>
      <c r="G20" s="48">
        <f t="shared" si="5"/>
        <v>8452</v>
      </c>
      <c r="H20" s="48">
        <f t="shared" si="5"/>
        <v>68028</v>
      </c>
      <c r="I20" s="48">
        <f t="shared" ref="I20" si="6">SUM(C20:H21)</f>
        <v>733777</v>
      </c>
      <c r="J20" s="48">
        <f>SUM(J16:J19)</f>
        <v>354253</v>
      </c>
    </row>
    <row r="21" spans="1:10">
      <c r="A21" s="66"/>
      <c r="B21" s="87"/>
      <c r="C21" s="55"/>
      <c r="D21" s="55"/>
      <c r="E21" s="55"/>
      <c r="F21" s="55"/>
      <c r="G21" s="55"/>
      <c r="H21" s="55"/>
      <c r="I21" s="55"/>
      <c r="J21" s="55"/>
    </row>
    <row r="22" spans="1:10" ht="13.5" customHeight="1">
      <c r="A22" s="91" t="s">
        <v>92</v>
      </c>
      <c r="B22" s="49" t="s">
        <v>24</v>
      </c>
      <c r="C22" s="47" t="s">
        <v>14</v>
      </c>
      <c r="D22" s="97">
        <v>11174</v>
      </c>
      <c r="E22" s="47" t="s">
        <v>87</v>
      </c>
      <c r="F22" s="47">
        <v>22581</v>
      </c>
      <c r="G22" s="47" t="s">
        <v>87</v>
      </c>
      <c r="H22" s="47">
        <v>245</v>
      </c>
      <c r="I22" s="48">
        <f t="shared" ref="I22:I24" si="7">SUM(C22:H23)</f>
        <v>34000</v>
      </c>
      <c r="J22" s="47">
        <v>26038</v>
      </c>
    </row>
    <row r="23" spans="1:10">
      <c r="A23" s="92"/>
      <c r="B23" s="50"/>
      <c r="C23" s="48"/>
      <c r="D23" s="95"/>
      <c r="E23" s="48"/>
      <c r="F23" s="48"/>
      <c r="G23" s="48"/>
      <c r="H23" s="48"/>
      <c r="I23" s="48"/>
      <c r="J23" s="48"/>
    </row>
    <row r="24" spans="1:10">
      <c r="A24" s="92"/>
      <c r="B24" s="50" t="s">
        <v>25</v>
      </c>
      <c r="C24" s="48" t="s">
        <v>87</v>
      </c>
      <c r="D24" s="95">
        <v>47118</v>
      </c>
      <c r="E24" s="48">
        <v>8884</v>
      </c>
      <c r="F24" s="48">
        <v>25572</v>
      </c>
      <c r="G24" s="48">
        <v>111</v>
      </c>
      <c r="H24" s="48">
        <v>535</v>
      </c>
      <c r="I24" s="48">
        <f t="shared" si="7"/>
        <v>82220</v>
      </c>
      <c r="J24" s="48">
        <v>33527</v>
      </c>
    </row>
    <row r="25" spans="1:10">
      <c r="A25" s="92"/>
      <c r="B25" s="94"/>
      <c r="C25" s="71"/>
      <c r="D25" s="98"/>
      <c r="E25" s="71"/>
      <c r="F25" s="71"/>
      <c r="G25" s="71"/>
      <c r="H25" s="71"/>
      <c r="I25" s="71"/>
      <c r="J25" s="71"/>
    </row>
    <row r="26" spans="1:10">
      <c r="A26" s="92"/>
      <c r="B26" s="20" t="s">
        <v>26</v>
      </c>
      <c r="C26" s="21">
        <v>9</v>
      </c>
      <c r="D26" s="22">
        <v>2990</v>
      </c>
      <c r="E26" s="18">
        <v>10519</v>
      </c>
      <c r="F26" s="21">
        <v>3090</v>
      </c>
      <c r="G26" s="21">
        <v>360</v>
      </c>
      <c r="H26" s="21">
        <v>77800</v>
      </c>
      <c r="I26" s="21">
        <f>SUM(C26:H26)</f>
        <v>94768</v>
      </c>
      <c r="J26" s="21">
        <v>28970</v>
      </c>
    </row>
    <row r="27" spans="1:10">
      <c r="A27" s="92"/>
      <c r="B27" s="20" t="s">
        <v>27</v>
      </c>
      <c r="C27" s="21">
        <v>5</v>
      </c>
      <c r="D27" s="22">
        <v>878</v>
      </c>
      <c r="E27" s="18" t="s">
        <v>87</v>
      </c>
      <c r="F27" s="21">
        <v>1234</v>
      </c>
      <c r="G27" s="21">
        <v>431</v>
      </c>
      <c r="H27" s="21">
        <v>18036</v>
      </c>
      <c r="I27" s="21">
        <f t="shared" ref="I27:I30" si="8">SUM(C27:H27)</f>
        <v>20584</v>
      </c>
      <c r="J27" s="21">
        <v>7503</v>
      </c>
    </row>
    <row r="28" spans="1:10">
      <c r="A28" s="92"/>
      <c r="B28" s="20" t="s">
        <v>28</v>
      </c>
      <c r="C28" s="21" t="s">
        <v>14</v>
      </c>
      <c r="D28" s="22">
        <v>52</v>
      </c>
      <c r="E28" s="18" t="s">
        <v>87</v>
      </c>
      <c r="F28" s="21">
        <v>1078</v>
      </c>
      <c r="G28" s="21" t="s">
        <v>87</v>
      </c>
      <c r="H28" s="21" t="s">
        <v>87</v>
      </c>
      <c r="I28" s="21">
        <f t="shared" si="8"/>
        <v>1130</v>
      </c>
      <c r="J28" s="21">
        <v>246</v>
      </c>
    </row>
    <row r="29" spans="1:10">
      <c r="A29" s="92"/>
      <c r="B29" s="20" t="s">
        <v>29</v>
      </c>
      <c r="C29" s="21">
        <v>4638</v>
      </c>
      <c r="D29" s="22">
        <v>6423</v>
      </c>
      <c r="E29" s="18">
        <v>5661</v>
      </c>
      <c r="F29" s="21">
        <v>5122</v>
      </c>
      <c r="G29" s="21">
        <v>13886</v>
      </c>
      <c r="H29" s="21">
        <v>64405</v>
      </c>
      <c r="I29" s="21">
        <f t="shared" si="8"/>
        <v>100135</v>
      </c>
      <c r="J29" s="21">
        <v>59384</v>
      </c>
    </row>
    <row r="30" spans="1:10">
      <c r="A30" s="92"/>
      <c r="B30" s="23" t="s">
        <v>93</v>
      </c>
      <c r="C30" s="18">
        <v>267</v>
      </c>
      <c r="D30" s="19">
        <v>4619</v>
      </c>
      <c r="E30" s="18">
        <v>5846</v>
      </c>
      <c r="F30" s="18">
        <v>6213</v>
      </c>
      <c r="G30" s="18">
        <v>4384</v>
      </c>
      <c r="H30" s="18">
        <v>7316</v>
      </c>
      <c r="I30" s="21">
        <f t="shared" si="8"/>
        <v>28645</v>
      </c>
      <c r="J30" s="18">
        <v>15396</v>
      </c>
    </row>
    <row r="31" spans="1:10" ht="13.5" customHeight="1">
      <c r="A31" s="92"/>
      <c r="B31" s="69" t="s">
        <v>94</v>
      </c>
      <c r="C31" s="48">
        <f>SUM(C26:C30)</f>
        <v>4919</v>
      </c>
      <c r="D31" s="48">
        <f t="shared" ref="D31:H31" si="9">SUM(D26:D30)</f>
        <v>14962</v>
      </c>
      <c r="E31" s="48">
        <f t="shared" si="9"/>
        <v>22026</v>
      </c>
      <c r="F31" s="48">
        <f t="shared" si="9"/>
        <v>16737</v>
      </c>
      <c r="G31" s="48">
        <f t="shared" si="9"/>
        <v>19061</v>
      </c>
      <c r="H31" s="48">
        <f t="shared" si="9"/>
        <v>167557</v>
      </c>
      <c r="I31" s="48">
        <f>SUM(I26:I30)</f>
        <v>245262</v>
      </c>
      <c r="J31" s="48">
        <f t="shared" ref="J31" si="10">SUM(J26:J30)</f>
        <v>111499</v>
      </c>
    </row>
    <row r="32" spans="1:10">
      <c r="A32" s="92"/>
      <c r="B32" s="70"/>
      <c r="C32" s="71"/>
      <c r="D32" s="71"/>
      <c r="E32" s="71"/>
      <c r="F32" s="71"/>
      <c r="G32" s="71"/>
      <c r="H32" s="71"/>
      <c r="I32" s="71"/>
      <c r="J32" s="71"/>
    </row>
    <row r="33" spans="1:10">
      <c r="A33" s="92"/>
      <c r="B33" s="74" t="s">
        <v>32</v>
      </c>
      <c r="C33" s="75" t="s">
        <v>87</v>
      </c>
      <c r="D33" s="75">
        <v>35470</v>
      </c>
      <c r="E33" s="75" t="s">
        <v>87</v>
      </c>
      <c r="F33" s="75">
        <v>14593</v>
      </c>
      <c r="G33" s="75" t="s">
        <v>87</v>
      </c>
      <c r="H33" s="75" t="s">
        <v>87</v>
      </c>
      <c r="I33" s="75">
        <f>SUM(C33:H34)</f>
        <v>50063</v>
      </c>
      <c r="J33" s="75">
        <v>26168</v>
      </c>
    </row>
    <row r="34" spans="1:10">
      <c r="A34" s="92"/>
      <c r="B34" s="60"/>
      <c r="C34" s="48"/>
      <c r="D34" s="48"/>
      <c r="E34" s="48"/>
      <c r="F34" s="48"/>
      <c r="G34" s="48"/>
      <c r="H34" s="48"/>
      <c r="I34" s="48"/>
      <c r="J34" s="48"/>
    </row>
    <row r="35" spans="1:10">
      <c r="A35" s="92"/>
      <c r="B35" s="60" t="s">
        <v>33</v>
      </c>
      <c r="C35" s="48" t="s">
        <v>13</v>
      </c>
      <c r="D35" s="48" t="s">
        <v>13</v>
      </c>
      <c r="E35" s="48" t="s">
        <v>13</v>
      </c>
      <c r="F35" s="48">
        <v>53014</v>
      </c>
      <c r="G35" s="48" t="s">
        <v>13</v>
      </c>
      <c r="H35" s="48" t="s">
        <v>13</v>
      </c>
      <c r="I35" s="48">
        <f t="shared" ref="I35" si="11">SUM(C35:H36)</f>
        <v>53014</v>
      </c>
      <c r="J35" s="48">
        <v>34330</v>
      </c>
    </row>
    <row r="36" spans="1:10">
      <c r="A36" s="92"/>
      <c r="B36" s="60"/>
      <c r="C36" s="48"/>
      <c r="D36" s="48"/>
      <c r="E36" s="48"/>
      <c r="F36" s="48"/>
      <c r="G36" s="48"/>
      <c r="H36" s="48"/>
      <c r="I36" s="48"/>
      <c r="J36" s="48"/>
    </row>
    <row r="37" spans="1:10">
      <c r="A37" s="92"/>
      <c r="B37" s="60" t="s">
        <v>34</v>
      </c>
      <c r="C37" s="48">
        <v>473</v>
      </c>
      <c r="D37" s="48">
        <v>7066</v>
      </c>
      <c r="E37" s="48">
        <v>9758</v>
      </c>
      <c r="F37" s="48">
        <v>7715</v>
      </c>
      <c r="G37" s="48">
        <v>155123</v>
      </c>
      <c r="H37" s="48">
        <v>325015</v>
      </c>
      <c r="I37" s="48">
        <f t="shared" ref="I37" si="12">SUM(C37:H38)</f>
        <v>505150</v>
      </c>
      <c r="J37" s="48">
        <v>199473</v>
      </c>
    </row>
    <row r="38" spans="1:10">
      <c r="A38" s="92"/>
      <c r="B38" s="60"/>
      <c r="C38" s="48"/>
      <c r="D38" s="48"/>
      <c r="E38" s="48"/>
      <c r="F38" s="48"/>
      <c r="G38" s="48"/>
      <c r="H38" s="48"/>
      <c r="I38" s="48"/>
      <c r="J38" s="48"/>
    </row>
    <row r="39" spans="1:10" ht="13.5" customHeight="1">
      <c r="A39" s="92"/>
      <c r="B39" s="69" t="s">
        <v>35</v>
      </c>
      <c r="C39" s="48" t="s">
        <v>87</v>
      </c>
      <c r="D39" s="48">
        <v>273</v>
      </c>
      <c r="E39" s="48">
        <v>411</v>
      </c>
      <c r="F39" s="48">
        <v>6306</v>
      </c>
      <c r="G39" s="48">
        <v>53</v>
      </c>
      <c r="H39" s="48">
        <v>440</v>
      </c>
      <c r="I39" s="48">
        <f t="shared" ref="I39" si="13">SUM(C39:H40)</f>
        <v>7483</v>
      </c>
      <c r="J39" s="48">
        <v>2979</v>
      </c>
    </row>
    <row r="40" spans="1:10">
      <c r="A40" s="92"/>
      <c r="B40" s="69"/>
      <c r="C40" s="48"/>
      <c r="D40" s="48"/>
      <c r="E40" s="48"/>
      <c r="F40" s="48"/>
      <c r="G40" s="48"/>
      <c r="H40" s="48"/>
      <c r="I40" s="48"/>
      <c r="J40" s="48"/>
    </row>
    <row r="41" spans="1:10">
      <c r="A41" s="92"/>
      <c r="B41" s="60" t="s">
        <v>19</v>
      </c>
      <c r="C41" s="48">
        <f>SUM(C22:C25,C31,C33:C40)</f>
        <v>5392</v>
      </c>
      <c r="D41" s="48">
        <f t="shared" ref="D41:I41" si="14">SUM(D22:D25,D31,D33:D40)</f>
        <v>116063</v>
      </c>
      <c r="E41" s="48">
        <f t="shared" si="14"/>
        <v>41079</v>
      </c>
      <c r="F41" s="48">
        <f t="shared" si="14"/>
        <v>146518</v>
      </c>
      <c r="G41" s="48">
        <f t="shared" si="14"/>
        <v>174348</v>
      </c>
      <c r="H41" s="48">
        <f t="shared" si="14"/>
        <v>493792</v>
      </c>
      <c r="I41" s="48">
        <f t="shared" si="14"/>
        <v>977192</v>
      </c>
      <c r="J41" s="48">
        <f>SUM(J22:J25,J31,J33:J40)</f>
        <v>434014</v>
      </c>
    </row>
    <row r="42" spans="1:10">
      <c r="A42" s="93"/>
      <c r="B42" s="86"/>
      <c r="C42" s="55"/>
      <c r="D42" s="55"/>
      <c r="E42" s="55"/>
      <c r="F42" s="55"/>
      <c r="G42" s="55"/>
      <c r="H42" s="55"/>
      <c r="I42" s="55"/>
      <c r="J42" s="55"/>
    </row>
    <row r="43" spans="1:10">
      <c r="A43" s="82" t="s">
        <v>36</v>
      </c>
      <c r="B43" s="83"/>
      <c r="C43" s="47">
        <f>SUM(C14,C20,C41)</f>
        <v>22545</v>
      </c>
      <c r="D43" s="47">
        <f t="shared" ref="D43:J43" si="15">SUM(D14,D20,D41)</f>
        <v>508906</v>
      </c>
      <c r="E43" s="47">
        <f t="shared" si="15"/>
        <v>98030</v>
      </c>
      <c r="F43" s="47">
        <f t="shared" si="15"/>
        <v>347221</v>
      </c>
      <c r="G43" s="47">
        <f t="shared" si="15"/>
        <v>182910</v>
      </c>
      <c r="H43" s="47">
        <f t="shared" si="15"/>
        <v>572123</v>
      </c>
      <c r="I43" s="47">
        <f t="shared" si="15"/>
        <v>1731735</v>
      </c>
      <c r="J43" s="47">
        <f t="shared" si="15"/>
        <v>795701</v>
      </c>
    </row>
    <row r="44" spans="1:10">
      <c r="A44" s="84"/>
      <c r="B44" s="85"/>
      <c r="C44" s="55"/>
      <c r="D44" s="55"/>
      <c r="E44" s="55"/>
      <c r="F44" s="55"/>
      <c r="G44" s="55"/>
      <c r="H44" s="55"/>
      <c r="I44" s="55"/>
      <c r="J44" s="55"/>
    </row>
    <row r="45" spans="1:10">
      <c r="A45" s="82" t="s">
        <v>37</v>
      </c>
      <c r="B45" s="83"/>
      <c r="C45" s="47" t="s">
        <v>86</v>
      </c>
      <c r="D45" s="47" t="s">
        <v>86</v>
      </c>
      <c r="E45" s="47" t="s">
        <v>86</v>
      </c>
      <c r="F45" s="47" t="s">
        <v>86</v>
      </c>
      <c r="G45" s="47">
        <v>4112</v>
      </c>
      <c r="H45" s="47">
        <v>74</v>
      </c>
      <c r="I45" s="47">
        <v>4186</v>
      </c>
      <c r="J45" s="47">
        <v>3229</v>
      </c>
    </row>
    <row r="46" spans="1:10">
      <c r="A46" s="84"/>
      <c r="B46" s="85"/>
      <c r="C46" s="55"/>
      <c r="D46" s="55"/>
      <c r="E46" s="55"/>
      <c r="F46" s="55"/>
      <c r="G46" s="55"/>
      <c r="H46" s="55"/>
      <c r="I46" s="55"/>
      <c r="J46" s="55"/>
    </row>
    <row r="47" spans="1:10">
      <c r="C47" s="27" t="s">
        <v>39</v>
      </c>
    </row>
    <row r="48" spans="1:10">
      <c r="C48" s="29" t="s">
        <v>40</v>
      </c>
    </row>
    <row r="49" spans="3:3">
      <c r="C49" s="32" t="s">
        <v>95</v>
      </c>
    </row>
  </sheetData>
  <mergeCells count="168">
    <mergeCell ref="A45:B46"/>
    <mergeCell ref="C45:C46"/>
    <mergeCell ref="D45:D46"/>
    <mergeCell ref="E45:E46"/>
    <mergeCell ref="F45:F46"/>
    <mergeCell ref="G45:G46"/>
    <mergeCell ref="H45:H46"/>
    <mergeCell ref="I45:I46"/>
    <mergeCell ref="J45:J46"/>
    <mergeCell ref="A43:B44"/>
    <mergeCell ref="C43:C44"/>
    <mergeCell ref="D43:D44"/>
    <mergeCell ref="E43:E44"/>
    <mergeCell ref="F43:F44"/>
    <mergeCell ref="G43:G44"/>
    <mergeCell ref="H43:H44"/>
    <mergeCell ref="I43:I44"/>
    <mergeCell ref="J43:J44"/>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J35:J36"/>
    <mergeCell ref="B37:B38"/>
    <mergeCell ref="C37:C38"/>
    <mergeCell ref="D37:D38"/>
    <mergeCell ref="E37:E38"/>
    <mergeCell ref="F37:F38"/>
    <mergeCell ref="G37:G38"/>
    <mergeCell ref="H37:H38"/>
    <mergeCell ref="I37:I38"/>
    <mergeCell ref="J37:J38"/>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22:J23"/>
    <mergeCell ref="B24:B25"/>
    <mergeCell ref="C24:C25"/>
    <mergeCell ref="D24:D25"/>
    <mergeCell ref="E24:E25"/>
    <mergeCell ref="F24:F25"/>
    <mergeCell ref="G24:G25"/>
    <mergeCell ref="H24:H25"/>
    <mergeCell ref="I24:I25"/>
    <mergeCell ref="J24:J25"/>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G18:G19"/>
    <mergeCell ref="H18:H19"/>
    <mergeCell ref="I18:I19"/>
    <mergeCell ref="J18:J19"/>
    <mergeCell ref="B20:B21"/>
    <mergeCell ref="C20:C21"/>
    <mergeCell ref="D20:D21"/>
    <mergeCell ref="E20:E21"/>
    <mergeCell ref="F20:F21"/>
    <mergeCell ref="G20:G21"/>
    <mergeCell ref="H20:H21"/>
    <mergeCell ref="I20:I21"/>
    <mergeCell ref="J20:J21"/>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s>
  <phoneticPr fontId="4"/>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workbookViewId="0">
      <selection activeCell="A2" sqref="A2"/>
    </sheetView>
  </sheetViews>
  <sheetFormatPr defaultRowHeight="13.5"/>
  <cols>
    <col min="1" max="1" width="4.125" customWidth="1"/>
    <col min="2" max="2" width="15.375" customWidth="1"/>
    <col min="3" max="10" width="8.625" customWidth="1"/>
  </cols>
  <sheetData>
    <row r="1" spans="1:10" ht="17.25">
      <c r="A1" s="43" t="s">
        <v>96</v>
      </c>
      <c r="B1" s="43"/>
      <c r="C1" s="43"/>
      <c r="D1" s="43"/>
      <c r="E1" s="43"/>
      <c r="F1" s="43"/>
      <c r="G1" s="43"/>
      <c r="H1" s="43"/>
      <c r="I1" s="43"/>
      <c r="J1" s="43"/>
    </row>
    <row r="2" spans="1:10">
      <c r="A2" s="3"/>
      <c r="B2" s="3"/>
      <c r="C2" s="3"/>
      <c r="D2" s="3"/>
      <c r="E2" s="3"/>
      <c r="F2" s="3"/>
      <c r="G2" s="3"/>
      <c r="H2" s="3"/>
      <c r="I2" s="4" t="s">
        <v>1</v>
      </c>
      <c r="J2" s="5"/>
    </row>
    <row r="3" spans="1:10" ht="13.5" customHeight="1">
      <c r="A3" s="6"/>
      <c r="B3" s="7"/>
      <c r="C3" s="88" t="s">
        <v>2</v>
      </c>
      <c r="D3" s="89"/>
      <c r="E3" s="89"/>
      <c r="F3" s="89"/>
      <c r="G3" s="89"/>
      <c r="H3" s="89"/>
      <c r="I3" s="90"/>
      <c r="J3" s="44" t="s">
        <v>78</v>
      </c>
    </row>
    <row r="4" spans="1:10">
      <c r="A4" s="11"/>
      <c r="B4" s="12"/>
      <c r="C4" s="13" t="s">
        <v>79</v>
      </c>
      <c r="D4" s="35" t="s">
        <v>5</v>
      </c>
      <c r="E4" s="13" t="s">
        <v>80</v>
      </c>
      <c r="F4" s="13" t="s">
        <v>81</v>
      </c>
      <c r="G4" s="13" t="s">
        <v>82</v>
      </c>
      <c r="H4" s="13" t="s">
        <v>83</v>
      </c>
      <c r="I4" s="13" t="s">
        <v>84</v>
      </c>
      <c r="J4" s="45"/>
    </row>
    <row r="5" spans="1:10">
      <c r="A5" s="11"/>
      <c r="B5" s="15"/>
      <c r="C5" s="16"/>
      <c r="D5" s="17"/>
      <c r="E5" s="16"/>
      <c r="F5" s="16"/>
      <c r="G5" s="16"/>
      <c r="H5" s="16"/>
      <c r="I5" s="16"/>
      <c r="J5" s="46"/>
    </row>
    <row r="6" spans="1:10" ht="13.5" customHeight="1">
      <c r="A6" s="56" t="s">
        <v>85</v>
      </c>
      <c r="B6" s="49" t="s">
        <v>12</v>
      </c>
      <c r="C6" s="51" t="s">
        <v>86</v>
      </c>
      <c r="D6" s="47">
        <v>490</v>
      </c>
      <c r="E6" s="47" t="s">
        <v>87</v>
      </c>
      <c r="F6" s="47">
        <v>339</v>
      </c>
      <c r="G6" s="47">
        <v>10</v>
      </c>
      <c r="H6" s="47">
        <v>9478</v>
      </c>
      <c r="I6" s="47">
        <f>SUM(C6:H7)</f>
        <v>10317</v>
      </c>
      <c r="J6" s="47">
        <v>3573</v>
      </c>
    </row>
    <row r="7" spans="1:10">
      <c r="A7" s="57"/>
      <c r="B7" s="50"/>
      <c r="C7" s="52"/>
      <c r="D7" s="48"/>
      <c r="E7" s="48"/>
      <c r="F7" s="48"/>
      <c r="G7" s="48"/>
      <c r="H7" s="48"/>
      <c r="I7" s="48"/>
      <c r="J7" s="48"/>
    </row>
    <row r="8" spans="1:10">
      <c r="A8" s="57"/>
      <c r="B8" s="50" t="s">
        <v>97</v>
      </c>
      <c r="C8" s="48" t="s">
        <v>98</v>
      </c>
      <c r="D8" s="48">
        <v>7492</v>
      </c>
      <c r="E8" s="48" t="s">
        <v>99</v>
      </c>
      <c r="F8" s="48">
        <v>626</v>
      </c>
      <c r="G8" s="48">
        <v>80</v>
      </c>
      <c r="H8" s="48">
        <v>1837</v>
      </c>
      <c r="I8" s="48">
        <f t="shared" ref="I8" si="0">SUM(C8:H9)</f>
        <v>10035</v>
      </c>
      <c r="J8" s="48">
        <v>3563</v>
      </c>
    </row>
    <row r="9" spans="1:10">
      <c r="A9" s="57"/>
      <c r="B9" s="50"/>
      <c r="C9" s="48"/>
      <c r="D9" s="48"/>
      <c r="E9" s="48"/>
      <c r="F9" s="48"/>
      <c r="G9" s="48"/>
      <c r="H9" s="48"/>
      <c r="I9" s="48"/>
      <c r="J9" s="48"/>
    </row>
    <row r="10" spans="1:10" ht="13.5" customHeight="1">
      <c r="A10" s="57"/>
      <c r="B10" s="50" t="s">
        <v>100</v>
      </c>
      <c r="C10" s="48" t="s">
        <v>98</v>
      </c>
      <c r="D10" s="48">
        <v>924</v>
      </c>
      <c r="E10" s="48" t="s">
        <v>99</v>
      </c>
      <c r="F10" s="48">
        <v>448</v>
      </c>
      <c r="G10" s="48">
        <v>56</v>
      </c>
      <c r="H10" s="48" t="s">
        <v>14</v>
      </c>
      <c r="I10" s="48">
        <f t="shared" ref="I10" si="1">SUM(C10:H11)</f>
        <v>1428</v>
      </c>
      <c r="J10" s="48">
        <v>364</v>
      </c>
    </row>
    <row r="11" spans="1:10">
      <c r="A11" s="57"/>
      <c r="B11" s="50"/>
      <c r="C11" s="48"/>
      <c r="D11" s="48"/>
      <c r="E11" s="48"/>
      <c r="F11" s="48"/>
      <c r="G11" s="48"/>
      <c r="H11" s="48"/>
      <c r="I11" s="48"/>
      <c r="J11" s="48"/>
    </row>
    <row r="12" spans="1:10" ht="13.5" customHeight="1">
      <c r="A12" s="57"/>
      <c r="B12" s="53" t="s">
        <v>17</v>
      </c>
      <c r="C12" s="54" t="s">
        <v>98</v>
      </c>
      <c r="D12" s="48" t="s">
        <v>14</v>
      </c>
      <c r="E12" s="48" t="s">
        <v>99</v>
      </c>
      <c r="F12" s="48" t="s">
        <v>14</v>
      </c>
      <c r="G12" s="48" t="s">
        <v>14</v>
      </c>
      <c r="H12" s="48" t="s">
        <v>14</v>
      </c>
      <c r="I12" s="48" t="s">
        <v>99</v>
      </c>
      <c r="J12" s="48" t="s">
        <v>99</v>
      </c>
    </row>
    <row r="13" spans="1:10">
      <c r="A13" s="57"/>
      <c r="B13" s="53"/>
      <c r="C13" s="54"/>
      <c r="D13" s="48"/>
      <c r="E13" s="48"/>
      <c r="F13" s="48"/>
      <c r="G13" s="48"/>
      <c r="H13" s="48"/>
      <c r="I13" s="48"/>
      <c r="J13" s="48"/>
    </row>
    <row r="14" spans="1:10">
      <c r="A14" s="57"/>
      <c r="B14" s="61" t="s">
        <v>19</v>
      </c>
      <c r="C14" s="54" t="s">
        <v>98</v>
      </c>
      <c r="D14" s="95">
        <f>SUM(D6:D13)</f>
        <v>8906</v>
      </c>
      <c r="E14" s="48" t="s">
        <v>99</v>
      </c>
      <c r="F14" s="95">
        <f t="shared" ref="F14:I14" si="2">SUM(F6:F13)</f>
        <v>1413</v>
      </c>
      <c r="G14" s="95">
        <f t="shared" si="2"/>
        <v>146</v>
      </c>
      <c r="H14" s="95">
        <f t="shared" si="2"/>
        <v>11315</v>
      </c>
      <c r="I14" s="48">
        <f t="shared" si="2"/>
        <v>21780</v>
      </c>
      <c r="J14" s="48">
        <f>SUM(J6:J13)</f>
        <v>7500</v>
      </c>
    </row>
    <row r="15" spans="1:10">
      <c r="A15" s="58"/>
      <c r="B15" s="62"/>
      <c r="C15" s="63"/>
      <c r="D15" s="96"/>
      <c r="E15" s="55"/>
      <c r="F15" s="96"/>
      <c r="G15" s="96"/>
      <c r="H15" s="96"/>
      <c r="I15" s="55"/>
      <c r="J15" s="55"/>
    </row>
    <row r="16" spans="1:10" ht="13.5" customHeight="1">
      <c r="A16" s="64" t="s">
        <v>90</v>
      </c>
      <c r="B16" s="59" t="s">
        <v>21</v>
      </c>
      <c r="C16" s="47">
        <v>4350</v>
      </c>
      <c r="D16" s="97">
        <v>211837</v>
      </c>
      <c r="E16" s="47">
        <v>2964</v>
      </c>
      <c r="F16" s="47">
        <v>143763</v>
      </c>
      <c r="G16" s="47">
        <v>5855</v>
      </c>
      <c r="H16" s="47">
        <v>55463</v>
      </c>
      <c r="I16" s="47">
        <f>SUM(C16:H17)</f>
        <v>424232</v>
      </c>
      <c r="J16" s="47">
        <v>231933</v>
      </c>
    </row>
    <row r="17" spans="1:10">
      <c r="A17" s="65"/>
      <c r="B17" s="60"/>
      <c r="C17" s="48"/>
      <c r="D17" s="95"/>
      <c r="E17" s="48"/>
      <c r="F17" s="48"/>
      <c r="G17" s="48"/>
      <c r="H17" s="48"/>
      <c r="I17" s="48"/>
      <c r="J17" s="48"/>
    </row>
    <row r="18" spans="1:10" ht="13.5" customHeight="1">
      <c r="A18" s="65"/>
      <c r="B18" s="50" t="s">
        <v>22</v>
      </c>
      <c r="C18" s="48">
        <v>13702</v>
      </c>
      <c r="D18" s="95">
        <v>197588</v>
      </c>
      <c r="E18" s="48">
        <v>48591</v>
      </c>
      <c r="F18" s="48">
        <v>68003</v>
      </c>
      <c r="G18" s="48">
        <v>2941</v>
      </c>
      <c r="H18" s="48">
        <v>9056</v>
      </c>
      <c r="I18" s="48">
        <f t="shared" ref="I18" si="3">SUM(C18:H19)</f>
        <v>339881</v>
      </c>
      <c r="J18" s="48">
        <v>138662</v>
      </c>
    </row>
    <row r="19" spans="1:10">
      <c r="A19" s="65"/>
      <c r="B19" s="50"/>
      <c r="C19" s="48"/>
      <c r="D19" s="95"/>
      <c r="E19" s="48"/>
      <c r="F19" s="48"/>
      <c r="G19" s="48"/>
      <c r="H19" s="48"/>
      <c r="I19" s="48"/>
      <c r="J19" s="48"/>
    </row>
    <row r="20" spans="1:10">
      <c r="A20" s="65"/>
      <c r="B20" s="50" t="s">
        <v>101</v>
      </c>
      <c r="C20" s="48">
        <f t="shared" ref="C20:H20" si="4">SUM(C16:C19)</f>
        <v>18052</v>
      </c>
      <c r="D20" s="48">
        <f t="shared" si="4"/>
        <v>409425</v>
      </c>
      <c r="E20" s="48">
        <f t="shared" si="4"/>
        <v>51555</v>
      </c>
      <c r="F20" s="48">
        <f t="shared" si="4"/>
        <v>211766</v>
      </c>
      <c r="G20" s="48">
        <f t="shared" si="4"/>
        <v>8796</v>
      </c>
      <c r="H20" s="48">
        <f t="shared" si="4"/>
        <v>64519</v>
      </c>
      <c r="I20" s="48">
        <f t="shared" ref="I20" si="5">SUM(C20:H21)</f>
        <v>764113</v>
      </c>
      <c r="J20" s="48">
        <f>SUM(J16:J19)</f>
        <v>370595</v>
      </c>
    </row>
    <row r="21" spans="1:10">
      <c r="A21" s="66"/>
      <c r="B21" s="87"/>
      <c r="C21" s="55"/>
      <c r="D21" s="55"/>
      <c r="E21" s="55"/>
      <c r="F21" s="55"/>
      <c r="G21" s="55"/>
      <c r="H21" s="55"/>
      <c r="I21" s="55"/>
      <c r="J21" s="55"/>
    </row>
    <row r="22" spans="1:10" ht="13.5" customHeight="1">
      <c r="A22" s="91" t="s">
        <v>102</v>
      </c>
      <c r="B22" s="49" t="s">
        <v>24</v>
      </c>
      <c r="C22" s="47" t="s">
        <v>14</v>
      </c>
      <c r="D22" s="97">
        <v>12000</v>
      </c>
      <c r="E22" s="47" t="s">
        <v>14</v>
      </c>
      <c r="F22" s="47">
        <v>24674</v>
      </c>
      <c r="G22" s="47" t="s">
        <v>14</v>
      </c>
      <c r="H22" s="47">
        <v>155</v>
      </c>
      <c r="I22" s="48">
        <f t="shared" ref="I22:I24" si="6">SUM(C22:H23)</f>
        <v>36829</v>
      </c>
      <c r="J22" s="47">
        <v>27161</v>
      </c>
    </row>
    <row r="23" spans="1:10">
      <c r="A23" s="92"/>
      <c r="B23" s="50"/>
      <c r="C23" s="48"/>
      <c r="D23" s="95"/>
      <c r="E23" s="48"/>
      <c r="F23" s="48"/>
      <c r="G23" s="48"/>
      <c r="H23" s="48"/>
      <c r="I23" s="48"/>
      <c r="J23" s="48"/>
    </row>
    <row r="24" spans="1:10">
      <c r="A24" s="92"/>
      <c r="B24" s="50" t="s">
        <v>25</v>
      </c>
      <c r="C24" s="48" t="s">
        <v>103</v>
      </c>
      <c r="D24" s="95">
        <v>49407</v>
      </c>
      <c r="E24" s="48">
        <v>9841</v>
      </c>
      <c r="F24" s="48">
        <v>26460</v>
      </c>
      <c r="G24" s="48">
        <v>167</v>
      </c>
      <c r="H24" s="48">
        <v>571</v>
      </c>
      <c r="I24" s="48">
        <f t="shared" si="6"/>
        <v>86446</v>
      </c>
      <c r="J24" s="48">
        <v>33792</v>
      </c>
    </row>
    <row r="25" spans="1:10">
      <c r="A25" s="92"/>
      <c r="B25" s="94"/>
      <c r="C25" s="71"/>
      <c r="D25" s="98"/>
      <c r="E25" s="71"/>
      <c r="F25" s="71"/>
      <c r="G25" s="71"/>
      <c r="H25" s="71"/>
      <c r="I25" s="71"/>
      <c r="J25" s="71"/>
    </row>
    <row r="26" spans="1:10">
      <c r="A26" s="92"/>
      <c r="B26" s="20" t="s">
        <v>26</v>
      </c>
      <c r="C26" s="21">
        <v>4</v>
      </c>
      <c r="D26" s="22">
        <v>3005</v>
      </c>
      <c r="E26" s="18">
        <v>7841</v>
      </c>
      <c r="F26" s="21">
        <v>3446</v>
      </c>
      <c r="G26" s="21">
        <v>230</v>
      </c>
      <c r="H26" s="21">
        <v>81997</v>
      </c>
      <c r="I26" s="21">
        <f>SUM(C26:H26)</f>
        <v>96523</v>
      </c>
      <c r="J26" s="21">
        <v>32504</v>
      </c>
    </row>
    <row r="27" spans="1:10">
      <c r="A27" s="92"/>
      <c r="B27" s="20" t="s">
        <v>27</v>
      </c>
      <c r="C27" s="21" t="s">
        <v>14</v>
      </c>
      <c r="D27" s="22">
        <v>890</v>
      </c>
      <c r="E27" s="18" t="s">
        <v>14</v>
      </c>
      <c r="F27" s="21">
        <v>1168</v>
      </c>
      <c r="G27" s="21">
        <v>479</v>
      </c>
      <c r="H27" s="21">
        <v>19329</v>
      </c>
      <c r="I27" s="21">
        <f t="shared" ref="I27:I30" si="7">SUM(C27:H27)</f>
        <v>21866</v>
      </c>
      <c r="J27" s="21">
        <v>7943</v>
      </c>
    </row>
    <row r="28" spans="1:10">
      <c r="A28" s="92"/>
      <c r="B28" s="20" t="s">
        <v>28</v>
      </c>
      <c r="C28" s="21" t="s">
        <v>14</v>
      </c>
      <c r="D28" s="22">
        <v>51</v>
      </c>
      <c r="E28" s="18" t="s">
        <v>14</v>
      </c>
      <c r="F28" s="21">
        <v>978</v>
      </c>
      <c r="G28" s="21" t="s">
        <v>14</v>
      </c>
      <c r="H28" s="21" t="s">
        <v>14</v>
      </c>
      <c r="I28" s="21">
        <f t="shared" si="7"/>
        <v>1029</v>
      </c>
      <c r="J28" s="21">
        <v>233</v>
      </c>
    </row>
    <row r="29" spans="1:10">
      <c r="A29" s="92"/>
      <c r="B29" s="20" t="s">
        <v>29</v>
      </c>
      <c r="C29" s="21">
        <v>3183</v>
      </c>
      <c r="D29" s="22">
        <v>6592</v>
      </c>
      <c r="E29" s="18">
        <v>3255</v>
      </c>
      <c r="F29" s="21">
        <v>8481</v>
      </c>
      <c r="G29" s="21">
        <v>9617</v>
      </c>
      <c r="H29" s="21">
        <v>50372</v>
      </c>
      <c r="I29" s="21">
        <f t="shared" si="7"/>
        <v>81500</v>
      </c>
      <c r="J29" s="21">
        <v>55607</v>
      </c>
    </row>
    <row r="30" spans="1:10">
      <c r="A30" s="92"/>
      <c r="B30" s="23" t="s">
        <v>104</v>
      </c>
      <c r="C30" s="18">
        <v>153</v>
      </c>
      <c r="D30" s="19">
        <v>4725</v>
      </c>
      <c r="E30" s="18">
        <v>3581</v>
      </c>
      <c r="F30" s="18">
        <v>6994</v>
      </c>
      <c r="G30" s="18">
        <v>4886</v>
      </c>
      <c r="H30" s="18">
        <v>5979</v>
      </c>
      <c r="I30" s="21">
        <f t="shared" si="7"/>
        <v>26318</v>
      </c>
      <c r="J30" s="18">
        <v>16813</v>
      </c>
    </row>
    <row r="31" spans="1:10" ht="13.5" customHeight="1">
      <c r="A31" s="92"/>
      <c r="B31" s="69" t="s">
        <v>105</v>
      </c>
      <c r="C31" s="48">
        <f>SUM(C26:C30)</f>
        <v>3340</v>
      </c>
      <c r="D31" s="48">
        <f t="shared" ref="D31:H31" si="8">SUM(D26:D30)</f>
        <v>15263</v>
      </c>
      <c r="E31" s="48">
        <f t="shared" si="8"/>
        <v>14677</v>
      </c>
      <c r="F31" s="48">
        <f t="shared" si="8"/>
        <v>21067</v>
      </c>
      <c r="G31" s="48">
        <f t="shared" si="8"/>
        <v>15212</v>
      </c>
      <c r="H31" s="48">
        <f t="shared" si="8"/>
        <v>157677</v>
      </c>
      <c r="I31" s="48">
        <f>SUM(I26:I30)</f>
        <v>227236</v>
      </c>
      <c r="J31" s="48">
        <f t="shared" ref="J31" si="9">SUM(J26:J30)</f>
        <v>113100</v>
      </c>
    </row>
    <row r="32" spans="1:10">
      <c r="A32" s="92"/>
      <c r="B32" s="70"/>
      <c r="C32" s="71"/>
      <c r="D32" s="71"/>
      <c r="E32" s="71"/>
      <c r="F32" s="71"/>
      <c r="G32" s="71"/>
      <c r="H32" s="71"/>
      <c r="I32" s="71"/>
      <c r="J32" s="71"/>
    </row>
    <row r="33" spans="1:10">
      <c r="A33" s="92"/>
      <c r="B33" s="74" t="s">
        <v>32</v>
      </c>
      <c r="C33" s="75" t="s">
        <v>103</v>
      </c>
      <c r="D33" s="75">
        <v>35136</v>
      </c>
      <c r="E33" s="75">
        <v>19</v>
      </c>
      <c r="F33" s="75">
        <v>19023</v>
      </c>
      <c r="G33" s="75" t="s">
        <v>14</v>
      </c>
      <c r="H33" s="75" t="s">
        <v>14</v>
      </c>
      <c r="I33" s="75">
        <f>SUM(C33:H34)</f>
        <v>54178</v>
      </c>
      <c r="J33" s="75">
        <v>30722</v>
      </c>
    </row>
    <row r="34" spans="1:10">
      <c r="A34" s="92"/>
      <c r="B34" s="60"/>
      <c r="C34" s="48"/>
      <c r="D34" s="48"/>
      <c r="E34" s="48"/>
      <c r="F34" s="48"/>
      <c r="G34" s="48"/>
      <c r="H34" s="48"/>
      <c r="I34" s="48"/>
      <c r="J34" s="48"/>
    </row>
    <row r="35" spans="1:10">
      <c r="A35" s="92"/>
      <c r="B35" s="60" t="s">
        <v>33</v>
      </c>
      <c r="C35" s="48" t="s">
        <v>13</v>
      </c>
      <c r="D35" s="48" t="s">
        <v>13</v>
      </c>
      <c r="E35" s="48" t="s">
        <v>13</v>
      </c>
      <c r="F35" s="48">
        <v>41892</v>
      </c>
      <c r="G35" s="48" t="s">
        <v>13</v>
      </c>
      <c r="H35" s="48" t="s">
        <v>13</v>
      </c>
      <c r="I35" s="48">
        <f t="shared" ref="I35" si="10">SUM(C35:H36)</f>
        <v>41892</v>
      </c>
      <c r="J35" s="48">
        <v>28176</v>
      </c>
    </row>
    <row r="36" spans="1:10">
      <c r="A36" s="92"/>
      <c r="B36" s="60"/>
      <c r="C36" s="48"/>
      <c r="D36" s="48"/>
      <c r="E36" s="48"/>
      <c r="F36" s="48"/>
      <c r="G36" s="48"/>
      <c r="H36" s="48"/>
      <c r="I36" s="48"/>
      <c r="J36" s="48"/>
    </row>
    <row r="37" spans="1:10">
      <c r="A37" s="92"/>
      <c r="B37" s="60" t="s">
        <v>34</v>
      </c>
      <c r="C37" s="48">
        <v>3122</v>
      </c>
      <c r="D37" s="48">
        <v>7901</v>
      </c>
      <c r="E37" s="48">
        <v>8170</v>
      </c>
      <c r="F37" s="48">
        <v>8262</v>
      </c>
      <c r="G37" s="48">
        <v>98674</v>
      </c>
      <c r="H37" s="48">
        <v>339360</v>
      </c>
      <c r="I37" s="48">
        <f t="shared" ref="I37" si="11">SUM(C37:H38)</f>
        <v>465489</v>
      </c>
      <c r="J37" s="48">
        <v>161894</v>
      </c>
    </row>
    <row r="38" spans="1:10">
      <c r="A38" s="92"/>
      <c r="B38" s="60"/>
      <c r="C38" s="48"/>
      <c r="D38" s="48"/>
      <c r="E38" s="48"/>
      <c r="F38" s="48"/>
      <c r="G38" s="48"/>
      <c r="H38" s="48"/>
      <c r="I38" s="48"/>
      <c r="J38" s="48"/>
    </row>
    <row r="39" spans="1:10" ht="13.5" customHeight="1">
      <c r="A39" s="92"/>
      <c r="B39" s="69" t="s">
        <v>35</v>
      </c>
      <c r="C39" s="48" t="s">
        <v>103</v>
      </c>
      <c r="D39" s="48">
        <v>234</v>
      </c>
      <c r="E39" s="48">
        <v>561</v>
      </c>
      <c r="F39" s="48">
        <v>5576</v>
      </c>
      <c r="G39" s="48">
        <v>92</v>
      </c>
      <c r="H39" s="48">
        <v>400</v>
      </c>
      <c r="I39" s="48">
        <f t="shared" ref="I39" si="12">SUM(C39:H40)</f>
        <v>6863</v>
      </c>
      <c r="J39" s="48">
        <v>3366</v>
      </c>
    </row>
    <row r="40" spans="1:10">
      <c r="A40" s="92"/>
      <c r="B40" s="69"/>
      <c r="C40" s="48"/>
      <c r="D40" s="48"/>
      <c r="E40" s="48"/>
      <c r="F40" s="48"/>
      <c r="G40" s="48"/>
      <c r="H40" s="48"/>
      <c r="I40" s="48"/>
      <c r="J40" s="48"/>
    </row>
    <row r="41" spans="1:10">
      <c r="A41" s="92"/>
      <c r="B41" s="60" t="s">
        <v>19</v>
      </c>
      <c r="C41" s="48">
        <f>SUM(C22:C25,C31,C33:C40)</f>
        <v>6462</v>
      </c>
      <c r="D41" s="48">
        <f t="shared" ref="D41:I41" si="13">SUM(D22:D25,D31,D33:D40)</f>
        <v>119941</v>
      </c>
      <c r="E41" s="48">
        <f t="shared" si="13"/>
        <v>33268</v>
      </c>
      <c r="F41" s="48">
        <f t="shared" si="13"/>
        <v>146954</v>
      </c>
      <c r="G41" s="48">
        <f t="shared" si="13"/>
        <v>114145</v>
      </c>
      <c r="H41" s="48">
        <f t="shared" si="13"/>
        <v>498163</v>
      </c>
      <c r="I41" s="48">
        <f t="shared" si="13"/>
        <v>918933</v>
      </c>
      <c r="J41" s="48">
        <f>SUM(J22:J25,J31,J33:J40)</f>
        <v>398211</v>
      </c>
    </row>
    <row r="42" spans="1:10">
      <c r="A42" s="93"/>
      <c r="B42" s="86"/>
      <c r="C42" s="55"/>
      <c r="D42" s="55"/>
      <c r="E42" s="55"/>
      <c r="F42" s="55"/>
      <c r="G42" s="55"/>
      <c r="H42" s="55"/>
      <c r="I42" s="55"/>
      <c r="J42" s="55"/>
    </row>
    <row r="43" spans="1:10">
      <c r="A43" s="82" t="s">
        <v>36</v>
      </c>
      <c r="B43" s="83"/>
      <c r="C43" s="47">
        <f>SUM(C14,C20,C41)</f>
        <v>24514</v>
      </c>
      <c r="D43" s="47">
        <f t="shared" ref="D43:J43" si="14">SUM(D14,D20,D41)</f>
        <v>538272</v>
      </c>
      <c r="E43" s="47">
        <f t="shared" si="14"/>
        <v>84823</v>
      </c>
      <c r="F43" s="47">
        <f t="shared" si="14"/>
        <v>360133</v>
      </c>
      <c r="G43" s="47">
        <f t="shared" si="14"/>
        <v>123087</v>
      </c>
      <c r="H43" s="47">
        <f t="shared" si="14"/>
        <v>573997</v>
      </c>
      <c r="I43" s="47">
        <f t="shared" si="14"/>
        <v>1704826</v>
      </c>
      <c r="J43" s="47">
        <f t="shared" si="14"/>
        <v>776306</v>
      </c>
    </row>
    <row r="44" spans="1:10">
      <c r="A44" s="84"/>
      <c r="B44" s="85"/>
      <c r="C44" s="55"/>
      <c r="D44" s="55"/>
      <c r="E44" s="55"/>
      <c r="F44" s="55"/>
      <c r="G44" s="55"/>
      <c r="H44" s="55"/>
      <c r="I44" s="55"/>
      <c r="J44" s="55"/>
    </row>
    <row r="45" spans="1:10">
      <c r="A45" s="82" t="s">
        <v>37</v>
      </c>
      <c r="B45" s="83"/>
      <c r="C45" s="47" t="s">
        <v>106</v>
      </c>
      <c r="D45" s="47" t="s">
        <v>106</v>
      </c>
      <c r="E45" s="47" t="s">
        <v>106</v>
      </c>
      <c r="F45" s="47" t="s">
        <v>106</v>
      </c>
      <c r="G45" s="47">
        <v>4122</v>
      </c>
      <c r="H45" s="47">
        <v>68</v>
      </c>
      <c r="I45" s="47">
        <v>4190</v>
      </c>
      <c r="J45" s="47">
        <v>3648</v>
      </c>
    </row>
    <row r="46" spans="1:10">
      <c r="A46" s="84"/>
      <c r="B46" s="85"/>
      <c r="C46" s="55"/>
      <c r="D46" s="55"/>
      <c r="E46" s="55"/>
      <c r="F46" s="55"/>
      <c r="G46" s="55"/>
      <c r="H46" s="55"/>
      <c r="I46" s="55"/>
      <c r="J46" s="55"/>
    </row>
    <row r="47" spans="1:10">
      <c r="C47" s="27" t="s">
        <v>39</v>
      </c>
    </row>
    <row r="48" spans="1:10">
      <c r="C48" s="29" t="s">
        <v>40</v>
      </c>
    </row>
    <row r="49" spans="3:3">
      <c r="C49" s="32" t="s">
        <v>107</v>
      </c>
    </row>
  </sheetData>
  <mergeCells count="168">
    <mergeCell ref="A45:B46"/>
    <mergeCell ref="C45:C46"/>
    <mergeCell ref="D45:D46"/>
    <mergeCell ref="E45:E46"/>
    <mergeCell ref="F45:F46"/>
    <mergeCell ref="G45:G46"/>
    <mergeCell ref="H45:H46"/>
    <mergeCell ref="I45:I46"/>
    <mergeCell ref="J45:J46"/>
    <mergeCell ref="A43:B44"/>
    <mergeCell ref="C43:C44"/>
    <mergeCell ref="D43:D44"/>
    <mergeCell ref="E43:E44"/>
    <mergeCell ref="F43:F44"/>
    <mergeCell ref="G43:G44"/>
    <mergeCell ref="H43:H44"/>
    <mergeCell ref="I43:I44"/>
    <mergeCell ref="J43:J44"/>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J35:J36"/>
    <mergeCell ref="B37:B38"/>
    <mergeCell ref="C37:C38"/>
    <mergeCell ref="D37:D38"/>
    <mergeCell ref="E37:E38"/>
    <mergeCell ref="F37:F38"/>
    <mergeCell ref="G37:G38"/>
    <mergeCell ref="H37:H38"/>
    <mergeCell ref="I37:I38"/>
    <mergeCell ref="J37:J38"/>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22:J23"/>
    <mergeCell ref="B24:B25"/>
    <mergeCell ref="C24:C25"/>
    <mergeCell ref="D24:D25"/>
    <mergeCell ref="E24:E25"/>
    <mergeCell ref="F24:F25"/>
    <mergeCell ref="G24:G25"/>
    <mergeCell ref="H24:H25"/>
    <mergeCell ref="I24:I25"/>
    <mergeCell ref="J24:J25"/>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G18:G19"/>
    <mergeCell ref="H18:H19"/>
    <mergeCell ref="I18:I19"/>
    <mergeCell ref="J18:J19"/>
    <mergeCell ref="B20:B21"/>
    <mergeCell ref="C20:C21"/>
    <mergeCell ref="D20:D21"/>
    <mergeCell ref="E20:E21"/>
    <mergeCell ref="F20:F21"/>
    <mergeCell ref="G20:G21"/>
    <mergeCell ref="H20:H21"/>
    <mergeCell ref="I20:I21"/>
    <mergeCell ref="J20:J21"/>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s>
  <phoneticPr fontId="4"/>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workbookViewId="0">
      <selection activeCell="A2" sqref="A2"/>
    </sheetView>
  </sheetViews>
  <sheetFormatPr defaultRowHeight="13.5"/>
  <cols>
    <col min="1" max="1" width="4.125" customWidth="1"/>
    <col min="2" max="2" width="15.375" customWidth="1"/>
    <col min="3" max="10" width="8.625" customWidth="1"/>
  </cols>
  <sheetData>
    <row r="1" spans="1:10" ht="17.25">
      <c r="A1" s="43" t="s">
        <v>108</v>
      </c>
      <c r="B1" s="43"/>
      <c r="C1" s="43"/>
      <c r="D1" s="43"/>
      <c r="E1" s="43"/>
      <c r="F1" s="43"/>
      <c r="G1" s="43"/>
      <c r="H1" s="43"/>
      <c r="I1" s="43"/>
      <c r="J1" s="43"/>
    </row>
    <row r="2" spans="1:10">
      <c r="A2" s="3"/>
      <c r="B2" s="3"/>
      <c r="C2" s="3"/>
      <c r="D2" s="3"/>
      <c r="E2" s="3"/>
      <c r="F2" s="3"/>
      <c r="G2" s="3"/>
      <c r="H2" s="3"/>
      <c r="I2" s="4" t="s">
        <v>1</v>
      </c>
      <c r="J2" s="5"/>
    </row>
    <row r="3" spans="1:10" ht="13.5" customHeight="1">
      <c r="A3" s="6"/>
      <c r="B3" s="7"/>
      <c r="C3" s="88" t="s">
        <v>2</v>
      </c>
      <c r="D3" s="89"/>
      <c r="E3" s="89"/>
      <c r="F3" s="89"/>
      <c r="G3" s="89"/>
      <c r="H3" s="89"/>
      <c r="I3" s="90"/>
      <c r="J3" s="44" t="s">
        <v>109</v>
      </c>
    </row>
    <row r="4" spans="1:10">
      <c r="A4" s="11"/>
      <c r="B4" s="12"/>
      <c r="C4" s="13" t="s">
        <v>110</v>
      </c>
      <c r="D4" s="35" t="s">
        <v>5</v>
      </c>
      <c r="E4" s="13" t="s">
        <v>111</v>
      </c>
      <c r="F4" s="13" t="s">
        <v>112</v>
      </c>
      <c r="G4" s="13" t="s">
        <v>113</v>
      </c>
      <c r="H4" s="13" t="s">
        <v>114</v>
      </c>
      <c r="I4" s="13" t="s">
        <v>115</v>
      </c>
      <c r="J4" s="45"/>
    </row>
    <row r="5" spans="1:10">
      <c r="A5" s="11"/>
      <c r="B5" s="15"/>
      <c r="C5" s="16"/>
      <c r="D5" s="17"/>
      <c r="E5" s="16"/>
      <c r="F5" s="16"/>
      <c r="G5" s="16"/>
      <c r="H5" s="16"/>
      <c r="I5" s="16"/>
      <c r="J5" s="46"/>
    </row>
    <row r="6" spans="1:10" ht="13.5" customHeight="1">
      <c r="A6" s="56" t="s">
        <v>116</v>
      </c>
      <c r="B6" s="49" t="s">
        <v>12</v>
      </c>
      <c r="C6" s="51" t="s">
        <v>117</v>
      </c>
      <c r="D6" s="97">
        <v>406</v>
      </c>
      <c r="E6" s="47" t="s">
        <v>118</v>
      </c>
      <c r="F6" s="47">
        <v>331</v>
      </c>
      <c r="G6" s="48" t="s">
        <v>118</v>
      </c>
      <c r="H6" s="47">
        <v>10823</v>
      </c>
      <c r="I6" s="47">
        <f>SUM(C6:H7)</f>
        <v>11560</v>
      </c>
      <c r="J6" s="47">
        <v>3098</v>
      </c>
    </row>
    <row r="7" spans="1:10">
      <c r="A7" s="57"/>
      <c r="B7" s="50"/>
      <c r="C7" s="52"/>
      <c r="D7" s="95"/>
      <c r="E7" s="48"/>
      <c r="F7" s="48"/>
      <c r="G7" s="48"/>
      <c r="H7" s="48"/>
      <c r="I7" s="48"/>
      <c r="J7" s="48"/>
    </row>
    <row r="8" spans="1:10">
      <c r="A8" s="57"/>
      <c r="B8" s="50" t="s">
        <v>119</v>
      </c>
      <c r="C8" s="48" t="s">
        <v>117</v>
      </c>
      <c r="D8" s="95">
        <v>7532</v>
      </c>
      <c r="E8" s="48">
        <v>4</v>
      </c>
      <c r="F8" s="48">
        <v>538</v>
      </c>
      <c r="G8" s="48">
        <v>84</v>
      </c>
      <c r="H8" s="48">
        <v>1922</v>
      </c>
      <c r="I8" s="48">
        <f t="shared" ref="I8" si="0">SUM(C8:H9)</f>
        <v>10080</v>
      </c>
      <c r="J8" s="48">
        <v>3194</v>
      </c>
    </row>
    <row r="9" spans="1:10">
      <c r="A9" s="57"/>
      <c r="B9" s="50"/>
      <c r="C9" s="48"/>
      <c r="D9" s="95"/>
      <c r="E9" s="48"/>
      <c r="F9" s="48"/>
      <c r="G9" s="48"/>
      <c r="H9" s="48"/>
      <c r="I9" s="48"/>
      <c r="J9" s="48"/>
    </row>
    <row r="10" spans="1:10" ht="13.5" customHeight="1">
      <c r="A10" s="57"/>
      <c r="B10" s="50" t="s">
        <v>120</v>
      </c>
      <c r="C10" s="48" t="s">
        <v>117</v>
      </c>
      <c r="D10" s="95">
        <v>1035</v>
      </c>
      <c r="E10" s="48" t="s">
        <v>118</v>
      </c>
      <c r="F10" s="48">
        <v>484</v>
      </c>
      <c r="G10" s="48">
        <v>52</v>
      </c>
      <c r="H10" s="48" t="s">
        <v>118</v>
      </c>
      <c r="I10" s="48">
        <f t="shared" ref="I10" si="1">SUM(C10:H11)</f>
        <v>1571</v>
      </c>
      <c r="J10" s="48">
        <v>368</v>
      </c>
    </row>
    <row r="11" spans="1:10">
      <c r="A11" s="57"/>
      <c r="B11" s="50"/>
      <c r="C11" s="48"/>
      <c r="D11" s="95"/>
      <c r="E11" s="48"/>
      <c r="F11" s="48"/>
      <c r="G11" s="48"/>
      <c r="H11" s="48"/>
      <c r="I11" s="48"/>
      <c r="J11" s="48"/>
    </row>
    <row r="12" spans="1:10" ht="13.5" customHeight="1">
      <c r="A12" s="57"/>
      <c r="B12" s="53" t="s">
        <v>17</v>
      </c>
      <c r="C12" s="54" t="s">
        <v>117</v>
      </c>
      <c r="D12" s="95" t="s">
        <v>118</v>
      </c>
      <c r="E12" s="48" t="s">
        <v>118</v>
      </c>
      <c r="F12" s="48" t="s">
        <v>118</v>
      </c>
      <c r="G12" s="48" t="s">
        <v>118</v>
      </c>
      <c r="H12" s="48" t="s">
        <v>118</v>
      </c>
      <c r="I12" s="48" t="s">
        <v>14</v>
      </c>
      <c r="J12" s="48">
        <v>4</v>
      </c>
    </row>
    <row r="13" spans="1:10">
      <c r="A13" s="57"/>
      <c r="B13" s="53"/>
      <c r="C13" s="54"/>
      <c r="D13" s="95"/>
      <c r="E13" s="48"/>
      <c r="F13" s="48"/>
      <c r="G13" s="48"/>
      <c r="H13" s="48"/>
      <c r="I13" s="48"/>
      <c r="J13" s="48"/>
    </row>
    <row r="14" spans="1:10">
      <c r="A14" s="57"/>
      <c r="B14" s="61" t="s">
        <v>19</v>
      </c>
      <c r="C14" s="54" t="s">
        <v>117</v>
      </c>
      <c r="D14" s="95">
        <f t="shared" ref="D14:H14" si="2">SUM(D6:D13)</f>
        <v>8973</v>
      </c>
      <c r="E14" s="48">
        <f t="shared" si="2"/>
        <v>4</v>
      </c>
      <c r="F14" s="48">
        <f t="shared" si="2"/>
        <v>1353</v>
      </c>
      <c r="G14" s="48">
        <f t="shared" si="2"/>
        <v>136</v>
      </c>
      <c r="H14" s="48">
        <f t="shared" si="2"/>
        <v>12745</v>
      </c>
      <c r="I14" s="48">
        <f t="shared" ref="I14" si="3">SUM(C14:H15)</f>
        <v>23211</v>
      </c>
      <c r="J14" s="48">
        <f>SUM(J6:J13)</f>
        <v>6664</v>
      </c>
    </row>
    <row r="15" spans="1:10">
      <c r="A15" s="58"/>
      <c r="B15" s="62"/>
      <c r="C15" s="63"/>
      <c r="D15" s="96"/>
      <c r="E15" s="55"/>
      <c r="F15" s="55"/>
      <c r="G15" s="55"/>
      <c r="H15" s="55"/>
      <c r="I15" s="55"/>
      <c r="J15" s="55"/>
    </row>
    <row r="16" spans="1:10" ht="13.5" customHeight="1">
      <c r="A16" s="64" t="s">
        <v>121</v>
      </c>
      <c r="B16" s="59" t="s">
        <v>21</v>
      </c>
      <c r="C16" s="47">
        <v>4745</v>
      </c>
      <c r="D16" s="97">
        <v>215258</v>
      </c>
      <c r="E16" s="47">
        <v>2699</v>
      </c>
      <c r="F16" s="47">
        <v>138064</v>
      </c>
      <c r="G16" s="47">
        <v>6282</v>
      </c>
      <c r="H16" s="47">
        <v>56197</v>
      </c>
      <c r="I16" s="47">
        <f t="shared" ref="I16" si="4">SUM(C16:H17)</f>
        <v>423245</v>
      </c>
      <c r="J16" s="47">
        <v>224542</v>
      </c>
    </row>
    <row r="17" spans="1:10">
      <c r="A17" s="65"/>
      <c r="B17" s="60"/>
      <c r="C17" s="48"/>
      <c r="D17" s="95"/>
      <c r="E17" s="48"/>
      <c r="F17" s="48"/>
      <c r="G17" s="48"/>
      <c r="H17" s="48"/>
      <c r="I17" s="48"/>
      <c r="J17" s="48"/>
    </row>
    <row r="18" spans="1:10" ht="13.5" customHeight="1">
      <c r="A18" s="65"/>
      <c r="B18" s="50" t="s">
        <v>22</v>
      </c>
      <c r="C18" s="48">
        <v>14244</v>
      </c>
      <c r="D18" s="95">
        <v>197145</v>
      </c>
      <c r="E18" s="48">
        <v>53889</v>
      </c>
      <c r="F18" s="48">
        <v>62231</v>
      </c>
      <c r="G18" s="48">
        <v>3641</v>
      </c>
      <c r="H18" s="48">
        <v>10828</v>
      </c>
      <c r="I18" s="48">
        <f t="shared" ref="I18" si="5">SUM(C18:H19)</f>
        <v>341978</v>
      </c>
      <c r="J18" s="48">
        <v>128025</v>
      </c>
    </row>
    <row r="19" spans="1:10">
      <c r="A19" s="65"/>
      <c r="B19" s="50"/>
      <c r="C19" s="48"/>
      <c r="D19" s="95"/>
      <c r="E19" s="48"/>
      <c r="F19" s="48"/>
      <c r="G19" s="48"/>
      <c r="H19" s="48"/>
      <c r="I19" s="48"/>
      <c r="J19" s="48"/>
    </row>
    <row r="20" spans="1:10">
      <c r="A20" s="65"/>
      <c r="B20" s="50" t="s">
        <v>122</v>
      </c>
      <c r="C20" s="48">
        <f t="shared" ref="C20" si="6">SUM(C16:C19)</f>
        <v>18989</v>
      </c>
      <c r="D20" s="95">
        <f>SUM(D16:D19)</f>
        <v>412403</v>
      </c>
      <c r="E20" s="48">
        <f t="shared" ref="E20:G20" si="7">SUM(E16:E19)</f>
        <v>56588</v>
      </c>
      <c r="F20" s="48">
        <f t="shared" si="7"/>
        <v>200295</v>
      </c>
      <c r="G20" s="48">
        <f t="shared" si="7"/>
        <v>9923</v>
      </c>
      <c r="H20" s="48">
        <f>SUM(H16:H19)</f>
        <v>67025</v>
      </c>
      <c r="I20" s="48">
        <f t="shared" ref="I20" si="8">SUM(C20:H21)</f>
        <v>765223</v>
      </c>
      <c r="J20" s="48">
        <f>SUM(J16:J19)</f>
        <v>352567</v>
      </c>
    </row>
    <row r="21" spans="1:10">
      <c r="A21" s="66"/>
      <c r="B21" s="87"/>
      <c r="C21" s="55"/>
      <c r="D21" s="96"/>
      <c r="E21" s="55"/>
      <c r="F21" s="55"/>
      <c r="G21" s="55"/>
      <c r="H21" s="55"/>
      <c r="I21" s="55"/>
      <c r="J21" s="55"/>
    </row>
    <row r="22" spans="1:10" ht="13.5" customHeight="1">
      <c r="A22" s="91" t="s">
        <v>123</v>
      </c>
      <c r="B22" s="49" t="s">
        <v>24</v>
      </c>
      <c r="C22" s="47" t="s">
        <v>14</v>
      </c>
      <c r="D22" s="97">
        <v>11095</v>
      </c>
      <c r="E22" s="47" t="s">
        <v>124</v>
      </c>
      <c r="F22" s="47">
        <v>24133</v>
      </c>
      <c r="G22" s="47" t="s">
        <v>124</v>
      </c>
      <c r="H22" s="47">
        <v>397</v>
      </c>
      <c r="I22" s="47">
        <f>SUM(C22:H23)</f>
        <v>35625</v>
      </c>
      <c r="J22" s="47">
        <v>25856</v>
      </c>
    </row>
    <row r="23" spans="1:10">
      <c r="A23" s="92"/>
      <c r="B23" s="50"/>
      <c r="C23" s="48"/>
      <c r="D23" s="95"/>
      <c r="E23" s="48"/>
      <c r="F23" s="48"/>
      <c r="G23" s="48"/>
      <c r="H23" s="48"/>
      <c r="I23" s="48"/>
      <c r="J23" s="48"/>
    </row>
    <row r="24" spans="1:10">
      <c r="A24" s="92"/>
      <c r="B24" s="50" t="s">
        <v>25</v>
      </c>
      <c r="C24" s="48" t="s">
        <v>124</v>
      </c>
      <c r="D24" s="95">
        <v>50791</v>
      </c>
      <c r="E24" s="48">
        <v>10112</v>
      </c>
      <c r="F24" s="48">
        <v>26494</v>
      </c>
      <c r="G24" s="48">
        <v>199</v>
      </c>
      <c r="H24" s="48">
        <v>242</v>
      </c>
      <c r="I24" s="48">
        <f>SUM(C24:H25)</f>
        <v>87838</v>
      </c>
      <c r="J24" s="48">
        <v>33044</v>
      </c>
    </row>
    <row r="25" spans="1:10">
      <c r="A25" s="92"/>
      <c r="B25" s="94"/>
      <c r="C25" s="71"/>
      <c r="D25" s="98"/>
      <c r="E25" s="71"/>
      <c r="F25" s="71"/>
      <c r="G25" s="71"/>
      <c r="H25" s="71"/>
      <c r="I25" s="71"/>
      <c r="J25" s="71"/>
    </row>
    <row r="26" spans="1:10">
      <c r="A26" s="92"/>
      <c r="B26" s="20" t="s">
        <v>26</v>
      </c>
      <c r="C26" s="21" t="s">
        <v>14</v>
      </c>
      <c r="D26" s="22">
        <v>2859</v>
      </c>
      <c r="E26" s="18">
        <v>11052</v>
      </c>
      <c r="F26" s="21">
        <v>3465</v>
      </c>
      <c r="G26" s="21">
        <v>344</v>
      </c>
      <c r="H26" s="21">
        <v>70488</v>
      </c>
      <c r="I26" s="21">
        <f>SUM(C26:H26)</f>
        <v>88208</v>
      </c>
      <c r="J26" s="21">
        <v>30248</v>
      </c>
    </row>
    <row r="27" spans="1:10">
      <c r="A27" s="92"/>
      <c r="B27" s="20" t="s">
        <v>27</v>
      </c>
      <c r="C27" s="21">
        <v>1</v>
      </c>
      <c r="D27" s="22">
        <v>970</v>
      </c>
      <c r="E27" s="18" t="s">
        <v>124</v>
      </c>
      <c r="F27" s="21">
        <v>1273</v>
      </c>
      <c r="G27" s="21">
        <v>207</v>
      </c>
      <c r="H27" s="21">
        <v>18372</v>
      </c>
      <c r="I27" s="21">
        <f t="shared" ref="I27:I30" si="9">SUM(C27:H27)</f>
        <v>20823</v>
      </c>
      <c r="J27" s="21">
        <v>6659</v>
      </c>
    </row>
    <row r="28" spans="1:10">
      <c r="A28" s="92"/>
      <c r="B28" s="20" t="s">
        <v>28</v>
      </c>
      <c r="C28" s="21" t="s">
        <v>124</v>
      </c>
      <c r="D28" s="22">
        <v>52</v>
      </c>
      <c r="E28" s="18" t="s">
        <v>124</v>
      </c>
      <c r="F28" s="21">
        <v>1090</v>
      </c>
      <c r="G28" s="21" t="s">
        <v>124</v>
      </c>
      <c r="H28" s="21" t="s">
        <v>124</v>
      </c>
      <c r="I28" s="21">
        <f t="shared" si="9"/>
        <v>1142</v>
      </c>
      <c r="J28" s="21">
        <v>252</v>
      </c>
    </row>
    <row r="29" spans="1:10">
      <c r="A29" s="92"/>
      <c r="B29" s="20" t="s">
        <v>29</v>
      </c>
      <c r="C29" s="21">
        <v>3938</v>
      </c>
      <c r="D29" s="22">
        <v>5529</v>
      </c>
      <c r="E29" s="18">
        <v>4980</v>
      </c>
      <c r="F29" s="21">
        <v>8029</v>
      </c>
      <c r="G29" s="21">
        <v>9231</v>
      </c>
      <c r="H29" s="21">
        <v>42048</v>
      </c>
      <c r="I29" s="21">
        <f t="shared" si="9"/>
        <v>73755</v>
      </c>
      <c r="J29" s="21">
        <v>52114</v>
      </c>
    </row>
    <row r="30" spans="1:10">
      <c r="A30" s="92"/>
      <c r="B30" s="23" t="s">
        <v>125</v>
      </c>
      <c r="C30" s="18">
        <v>401</v>
      </c>
      <c r="D30" s="19">
        <v>4669</v>
      </c>
      <c r="E30" s="18">
        <v>4184</v>
      </c>
      <c r="F30" s="18">
        <v>6850</v>
      </c>
      <c r="G30" s="18">
        <v>3474</v>
      </c>
      <c r="H30" s="18">
        <v>5059</v>
      </c>
      <c r="I30" s="21">
        <f t="shared" si="9"/>
        <v>24637</v>
      </c>
      <c r="J30" s="18">
        <v>15157</v>
      </c>
    </row>
    <row r="31" spans="1:10" ht="13.5" customHeight="1">
      <c r="A31" s="92"/>
      <c r="B31" s="69" t="s">
        <v>126</v>
      </c>
      <c r="C31" s="48">
        <f t="shared" ref="C31:J31" si="10">SUM(C26:C30)</f>
        <v>4340</v>
      </c>
      <c r="D31" s="100">
        <f t="shared" si="10"/>
        <v>14079</v>
      </c>
      <c r="E31" s="48">
        <f t="shared" si="10"/>
        <v>20216</v>
      </c>
      <c r="F31" s="48">
        <f t="shared" si="10"/>
        <v>20707</v>
      </c>
      <c r="G31" s="48">
        <f t="shared" si="10"/>
        <v>13256</v>
      </c>
      <c r="H31" s="48">
        <f t="shared" si="10"/>
        <v>135967</v>
      </c>
      <c r="I31" s="48">
        <f t="shared" si="10"/>
        <v>208565</v>
      </c>
      <c r="J31" s="48">
        <f t="shared" si="10"/>
        <v>104430</v>
      </c>
    </row>
    <row r="32" spans="1:10">
      <c r="A32" s="92"/>
      <c r="B32" s="70"/>
      <c r="C32" s="71"/>
      <c r="D32" s="101"/>
      <c r="E32" s="71"/>
      <c r="F32" s="71"/>
      <c r="G32" s="71"/>
      <c r="H32" s="71"/>
      <c r="I32" s="71"/>
      <c r="J32" s="71"/>
    </row>
    <row r="33" spans="1:10">
      <c r="A33" s="92"/>
      <c r="B33" s="74" t="s">
        <v>32</v>
      </c>
      <c r="C33" s="75" t="s">
        <v>118</v>
      </c>
      <c r="D33" s="99">
        <v>39709</v>
      </c>
      <c r="E33" s="75" t="s">
        <v>14</v>
      </c>
      <c r="F33" s="75">
        <v>18804</v>
      </c>
      <c r="G33" s="75" t="s">
        <v>118</v>
      </c>
      <c r="H33" s="75" t="s">
        <v>118</v>
      </c>
      <c r="I33" s="75">
        <f>SUM(C33:H34)</f>
        <v>58513</v>
      </c>
      <c r="J33" s="75">
        <v>29104</v>
      </c>
    </row>
    <row r="34" spans="1:10">
      <c r="A34" s="92"/>
      <c r="B34" s="60"/>
      <c r="C34" s="48"/>
      <c r="D34" s="95"/>
      <c r="E34" s="48"/>
      <c r="F34" s="48"/>
      <c r="G34" s="48"/>
      <c r="H34" s="48"/>
      <c r="I34" s="48"/>
      <c r="J34" s="48"/>
    </row>
    <row r="35" spans="1:10">
      <c r="A35" s="92"/>
      <c r="B35" s="60" t="s">
        <v>33</v>
      </c>
      <c r="C35" s="48" t="s">
        <v>13</v>
      </c>
      <c r="D35" s="95" t="s">
        <v>13</v>
      </c>
      <c r="E35" s="48" t="s">
        <v>13</v>
      </c>
      <c r="F35" s="48">
        <v>39913</v>
      </c>
      <c r="G35" s="48" t="s">
        <v>13</v>
      </c>
      <c r="H35" s="48" t="s">
        <v>13</v>
      </c>
      <c r="I35" s="48">
        <f t="shared" ref="I35" si="11">SUM(C35:H36)</f>
        <v>39913</v>
      </c>
      <c r="J35" s="48">
        <v>27020</v>
      </c>
    </row>
    <row r="36" spans="1:10">
      <c r="A36" s="92"/>
      <c r="B36" s="60"/>
      <c r="C36" s="48"/>
      <c r="D36" s="95"/>
      <c r="E36" s="48"/>
      <c r="F36" s="48"/>
      <c r="G36" s="48"/>
      <c r="H36" s="48"/>
      <c r="I36" s="48"/>
      <c r="J36" s="48"/>
    </row>
    <row r="37" spans="1:10">
      <c r="A37" s="92"/>
      <c r="B37" s="60" t="s">
        <v>34</v>
      </c>
      <c r="C37" s="48">
        <v>7299</v>
      </c>
      <c r="D37" s="95">
        <v>9237</v>
      </c>
      <c r="E37" s="48">
        <v>6700</v>
      </c>
      <c r="F37" s="48">
        <v>7491</v>
      </c>
      <c r="G37" s="48">
        <v>104878</v>
      </c>
      <c r="H37" s="48">
        <v>318175</v>
      </c>
      <c r="I37" s="48">
        <f t="shared" ref="I37" si="12">SUM(C37:H38)</f>
        <v>453780</v>
      </c>
      <c r="J37" s="48">
        <v>161646</v>
      </c>
    </row>
    <row r="38" spans="1:10">
      <c r="A38" s="92"/>
      <c r="B38" s="60"/>
      <c r="C38" s="48"/>
      <c r="D38" s="95"/>
      <c r="E38" s="48"/>
      <c r="F38" s="48"/>
      <c r="G38" s="48"/>
      <c r="H38" s="48"/>
      <c r="I38" s="48"/>
      <c r="J38" s="48"/>
    </row>
    <row r="39" spans="1:10" ht="13.5" customHeight="1">
      <c r="A39" s="92"/>
      <c r="B39" s="69" t="s">
        <v>35</v>
      </c>
      <c r="C39" s="48" t="s">
        <v>118</v>
      </c>
      <c r="D39" s="95">
        <v>203</v>
      </c>
      <c r="E39" s="48">
        <v>207</v>
      </c>
      <c r="F39" s="48">
        <v>6765</v>
      </c>
      <c r="G39" s="48" t="s">
        <v>14</v>
      </c>
      <c r="H39" s="48">
        <v>379</v>
      </c>
      <c r="I39" s="48">
        <f t="shared" ref="I39" si="13">SUM(C39:H40)</f>
        <v>7554</v>
      </c>
      <c r="J39" s="48">
        <v>3207</v>
      </c>
    </row>
    <row r="40" spans="1:10">
      <c r="A40" s="92"/>
      <c r="B40" s="69"/>
      <c r="C40" s="48"/>
      <c r="D40" s="95"/>
      <c r="E40" s="48"/>
      <c r="F40" s="48"/>
      <c r="G40" s="48"/>
      <c r="H40" s="48"/>
      <c r="I40" s="48"/>
      <c r="J40" s="48"/>
    </row>
    <row r="41" spans="1:10">
      <c r="A41" s="92"/>
      <c r="B41" s="60" t="s">
        <v>19</v>
      </c>
      <c r="C41" s="48">
        <f t="shared" ref="C41:I41" si="14">SUM(C22:C25,C31,C33:C40)</f>
        <v>11639</v>
      </c>
      <c r="D41" s="100">
        <f t="shared" si="14"/>
        <v>125114</v>
      </c>
      <c r="E41" s="48">
        <f t="shared" si="14"/>
        <v>37235</v>
      </c>
      <c r="F41" s="48">
        <f t="shared" si="14"/>
        <v>144307</v>
      </c>
      <c r="G41" s="48">
        <f>SUM(G22:G25,G31,G33:G40)</f>
        <v>118333</v>
      </c>
      <c r="H41" s="48">
        <f t="shared" si="14"/>
        <v>455160</v>
      </c>
      <c r="I41" s="48">
        <f t="shared" si="14"/>
        <v>891788</v>
      </c>
      <c r="J41" s="48">
        <f>SUM(J22:J25,J31,J33:J40)</f>
        <v>384307</v>
      </c>
    </row>
    <row r="42" spans="1:10">
      <c r="A42" s="93"/>
      <c r="B42" s="86"/>
      <c r="C42" s="55"/>
      <c r="D42" s="102"/>
      <c r="E42" s="55"/>
      <c r="F42" s="55"/>
      <c r="G42" s="55"/>
      <c r="H42" s="55"/>
      <c r="I42" s="55"/>
      <c r="J42" s="55"/>
    </row>
    <row r="43" spans="1:10">
      <c r="A43" s="82" t="s">
        <v>36</v>
      </c>
      <c r="B43" s="83"/>
      <c r="C43" s="47">
        <f>SUM(C14,C20,C41)</f>
        <v>30628</v>
      </c>
      <c r="D43" s="97">
        <f t="shared" ref="D43" si="15">SUM(D14,D20,D41)</f>
        <v>546490</v>
      </c>
      <c r="E43" s="97">
        <f>SUM(E14,E20,E41)</f>
        <v>93827</v>
      </c>
      <c r="F43" s="97">
        <f t="shared" ref="F43:H43" si="16">SUM(F14,F20,F41)</f>
        <v>345955</v>
      </c>
      <c r="G43" s="97">
        <f>SUM(G14,G20,G41)</f>
        <v>128392</v>
      </c>
      <c r="H43" s="97">
        <f t="shared" si="16"/>
        <v>534930</v>
      </c>
      <c r="I43" s="97">
        <f>SUM(I14,I20,I41)</f>
        <v>1680222</v>
      </c>
      <c r="J43" s="47">
        <f>SUM(J14,J20,J41)</f>
        <v>743538</v>
      </c>
    </row>
    <row r="44" spans="1:10">
      <c r="A44" s="84"/>
      <c r="B44" s="85"/>
      <c r="C44" s="55"/>
      <c r="D44" s="96"/>
      <c r="E44" s="96"/>
      <c r="F44" s="96"/>
      <c r="G44" s="96"/>
      <c r="H44" s="96"/>
      <c r="I44" s="96"/>
      <c r="J44" s="55"/>
    </row>
    <row r="45" spans="1:10">
      <c r="A45" s="82" t="s">
        <v>37</v>
      </c>
      <c r="B45" s="83"/>
      <c r="C45" s="47" t="s">
        <v>117</v>
      </c>
      <c r="D45" s="95" t="s">
        <v>117</v>
      </c>
      <c r="E45" s="47" t="s">
        <v>117</v>
      </c>
      <c r="F45" s="47" t="s">
        <v>117</v>
      </c>
      <c r="G45" s="47">
        <v>3251</v>
      </c>
      <c r="H45" s="47">
        <v>75</v>
      </c>
      <c r="I45" s="47">
        <f>SUM(B45:H46)</f>
        <v>3326</v>
      </c>
      <c r="J45" s="47">
        <v>2173</v>
      </c>
    </row>
    <row r="46" spans="1:10">
      <c r="A46" s="84"/>
      <c r="B46" s="85"/>
      <c r="C46" s="55"/>
      <c r="D46" s="96"/>
      <c r="E46" s="55"/>
      <c r="F46" s="55"/>
      <c r="G46" s="55"/>
      <c r="H46" s="55"/>
      <c r="I46" s="55"/>
      <c r="J46" s="55"/>
    </row>
    <row r="47" spans="1:10">
      <c r="C47" s="27" t="s">
        <v>39</v>
      </c>
    </row>
    <row r="48" spans="1:10">
      <c r="C48" s="29" t="s">
        <v>40</v>
      </c>
    </row>
    <row r="49" spans="3:3">
      <c r="C49" s="32" t="s">
        <v>127</v>
      </c>
    </row>
  </sheetData>
  <mergeCells count="168">
    <mergeCell ref="A45:B46"/>
    <mergeCell ref="C45:C46"/>
    <mergeCell ref="D45:D46"/>
    <mergeCell ref="E45:E46"/>
    <mergeCell ref="F45:F46"/>
    <mergeCell ref="G45:G46"/>
    <mergeCell ref="H45:H46"/>
    <mergeCell ref="I45:I46"/>
    <mergeCell ref="J45:J46"/>
    <mergeCell ref="A43:B44"/>
    <mergeCell ref="C43:C44"/>
    <mergeCell ref="D43:D44"/>
    <mergeCell ref="E43:E44"/>
    <mergeCell ref="F43:F44"/>
    <mergeCell ref="G43:G44"/>
    <mergeCell ref="H43:H44"/>
    <mergeCell ref="I43:I44"/>
    <mergeCell ref="J43:J44"/>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J35:J36"/>
    <mergeCell ref="B37:B38"/>
    <mergeCell ref="C37:C38"/>
    <mergeCell ref="D37:D38"/>
    <mergeCell ref="E37:E38"/>
    <mergeCell ref="F37:F38"/>
    <mergeCell ref="G37:G38"/>
    <mergeCell ref="H37:H38"/>
    <mergeCell ref="I37:I38"/>
    <mergeCell ref="J37:J38"/>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22:J23"/>
    <mergeCell ref="B24:B25"/>
    <mergeCell ref="C24:C25"/>
    <mergeCell ref="D24:D25"/>
    <mergeCell ref="E24:E25"/>
    <mergeCell ref="F24:F25"/>
    <mergeCell ref="G24:G25"/>
    <mergeCell ref="H24:H25"/>
    <mergeCell ref="I24:I25"/>
    <mergeCell ref="J24:J25"/>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G18:G19"/>
    <mergeCell ref="H18:H19"/>
    <mergeCell ref="I18:I19"/>
    <mergeCell ref="J18:J19"/>
    <mergeCell ref="B20:B21"/>
    <mergeCell ref="C20:C21"/>
    <mergeCell ref="D20:D21"/>
    <mergeCell ref="E20:E21"/>
    <mergeCell ref="F20:F21"/>
    <mergeCell ref="G20:G21"/>
    <mergeCell ref="H20:H21"/>
    <mergeCell ref="I20:I21"/>
    <mergeCell ref="J20:J21"/>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s>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workbookViewId="0">
      <selection activeCell="A2" sqref="A2"/>
    </sheetView>
  </sheetViews>
  <sheetFormatPr defaultRowHeight="13.5"/>
  <cols>
    <col min="1" max="1" width="4.125" customWidth="1"/>
    <col min="2" max="2" width="15.375" customWidth="1"/>
    <col min="3" max="10" width="8.625" customWidth="1"/>
  </cols>
  <sheetData>
    <row r="1" spans="1:10" ht="17.25">
      <c r="A1" s="43" t="s">
        <v>128</v>
      </c>
      <c r="B1" s="43"/>
      <c r="C1" s="43"/>
      <c r="D1" s="43"/>
      <c r="E1" s="43"/>
      <c r="F1" s="43"/>
      <c r="G1" s="43"/>
      <c r="H1" s="43"/>
      <c r="I1" s="43"/>
      <c r="J1" s="43"/>
    </row>
    <row r="2" spans="1:10">
      <c r="A2" s="3"/>
      <c r="B2" s="3"/>
      <c r="C2" s="3"/>
      <c r="D2" s="3"/>
      <c r="E2" s="3"/>
      <c r="F2" s="3"/>
      <c r="G2" s="3"/>
      <c r="H2" s="3"/>
      <c r="I2" s="4" t="s">
        <v>1</v>
      </c>
      <c r="J2" s="5"/>
    </row>
    <row r="3" spans="1:10" ht="13.5" customHeight="1">
      <c r="A3" s="6"/>
      <c r="B3" s="7"/>
      <c r="C3" s="88" t="s">
        <v>2</v>
      </c>
      <c r="D3" s="89"/>
      <c r="E3" s="89"/>
      <c r="F3" s="89"/>
      <c r="G3" s="89"/>
      <c r="H3" s="89"/>
      <c r="I3" s="90"/>
      <c r="J3" s="44" t="s">
        <v>109</v>
      </c>
    </row>
    <row r="4" spans="1:10">
      <c r="A4" s="11"/>
      <c r="B4" s="12"/>
      <c r="C4" s="13" t="s">
        <v>110</v>
      </c>
      <c r="D4" s="35" t="s">
        <v>5</v>
      </c>
      <c r="E4" s="13" t="s">
        <v>111</v>
      </c>
      <c r="F4" s="13" t="s">
        <v>112</v>
      </c>
      <c r="G4" s="13" t="s">
        <v>113</v>
      </c>
      <c r="H4" s="13" t="s">
        <v>114</v>
      </c>
      <c r="I4" s="13" t="s">
        <v>115</v>
      </c>
      <c r="J4" s="45"/>
    </row>
    <row r="5" spans="1:10">
      <c r="A5" s="11"/>
      <c r="B5" s="15"/>
      <c r="C5" s="16"/>
      <c r="D5" s="17"/>
      <c r="E5" s="16"/>
      <c r="F5" s="16"/>
      <c r="G5" s="16"/>
      <c r="H5" s="16"/>
      <c r="I5" s="16"/>
      <c r="J5" s="46"/>
    </row>
    <row r="6" spans="1:10" ht="13.5" customHeight="1">
      <c r="A6" s="56" t="s">
        <v>116</v>
      </c>
      <c r="B6" s="49" t="s">
        <v>12</v>
      </c>
      <c r="C6" s="51" t="s">
        <v>13</v>
      </c>
      <c r="D6" s="97">
        <v>420</v>
      </c>
      <c r="E6" s="47" t="s">
        <v>14</v>
      </c>
      <c r="F6" s="47">
        <v>170</v>
      </c>
      <c r="G6" s="48">
        <v>10</v>
      </c>
      <c r="H6" s="47">
        <v>9923</v>
      </c>
      <c r="I6" s="47">
        <f>SUM(C6:H7)</f>
        <v>10523</v>
      </c>
      <c r="J6" s="47">
        <v>3326</v>
      </c>
    </row>
    <row r="7" spans="1:10">
      <c r="A7" s="57"/>
      <c r="B7" s="50"/>
      <c r="C7" s="52"/>
      <c r="D7" s="95"/>
      <c r="E7" s="48"/>
      <c r="F7" s="48"/>
      <c r="G7" s="48"/>
      <c r="H7" s="48"/>
      <c r="I7" s="48"/>
      <c r="J7" s="48"/>
    </row>
    <row r="8" spans="1:10">
      <c r="A8" s="57"/>
      <c r="B8" s="50" t="s">
        <v>119</v>
      </c>
      <c r="C8" s="48" t="s">
        <v>13</v>
      </c>
      <c r="D8" s="95">
        <v>7007</v>
      </c>
      <c r="E8" s="48">
        <v>2</v>
      </c>
      <c r="F8" s="48">
        <v>495</v>
      </c>
      <c r="G8" s="48">
        <v>67</v>
      </c>
      <c r="H8" s="48">
        <v>1963</v>
      </c>
      <c r="I8" s="48">
        <f t="shared" ref="I8" si="0">SUM(C8:H9)</f>
        <v>9534</v>
      </c>
      <c r="J8" s="48">
        <v>3229</v>
      </c>
    </row>
    <row r="9" spans="1:10">
      <c r="A9" s="57"/>
      <c r="B9" s="50"/>
      <c r="C9" s="48"/>
      <c r="D9" s="95"/>
      <c r="E9" s="48"/>
      <c r="F9" s="48"/>
      <c r="G9" s="48"/>
      <c r="H9" s="48"/>
      <c r="I9" s="48"/>
      <c r="J9" s="48"/>
    </row>
    <row r="10" spans="1:10" ht="13.5" customHeight="1">
      <c r="A10" s="57"/>
      <c r="B10" s="50" t="s">
        <v>120</v>
      </c>
      <c r="C10" s="48" t="s">
        <v>13</v>
      </c>
      <c r="D10" s="95">
        <v>982</v>
      </c>
      <c r="E10" s="48" t="s">
        <v>14</v>
      </c>
      <c r="F10" s="48">
        <v>601</v>
      </c>
      <c r="G10" s="48">
        <v>57</v>
      </c>
      <c r="H10" s="48" t="s">
        <v>14</v>
      </c>
      <c r="I10" s="48">
        <f t="shared" ref="I10" si="1">SUM(C10:H11)</f>
        <v>1640</v>
      </c>
      <c r="J10" s="48">
        <v>418</v>
      </c>
    </row>
    <row r="11" spans="1:10">
      <c r="A11" s="57"/>
      <c r="B11" s="50"/>
      <c r="C11" s="48"/>
      <c r="D11" s="95"/>
      <c r="E11" s="48"/>
      <c r="F11" s="48"/>
      <c r="G11" s="48"/>
      <c r="H11" s="48"/>
      <c r="I11" s="48"/>
      <c r="J11" s="48"/>
    </row>
    <row r="12" spans="1:10" ht="13.5" customHeight="1">
      <c r="A12" s="57"/>
      <c r="B12" s="53" t="s">
        <v>17</v>
      </c>
      <c r="C12" s="54" t="s">
        <v>13</v>
      </c>
      <c r="D12" s="95" t="s">
        <v>14</v>
      </c>
      <c r="E12" s="48" t="s">
        <v>14</v>
      </c>
      <c r="F12" s="48" t="s">
        <v>14</v>
      </c>
      <c r="G12" s="48" t="s">
        <v>14</v>
      </c>
      <c r="H12" s="48" t="s">
        <v>14</v>
      </c>
      <c r="I12" s="48" t="s">
        <v>14</v>
      </c>
      <c r="J12" s="48" t="s">
        <v>14</v>
      </c>
    </row>
    <row r="13" spans="1:10">
      <c r="A13" s="57"/>
      <c r="B13" s="53"/>
      <c r="C13" s="54"/>
      <c r="D13" s="95"/>
      <c r="E13" s="48"/>
      <c r="F13" s="48"/>
      <c r="G13" s="48"/>
      <c r="H13" s="48"/>
      <c r="I13" s="48"/>
      <c r="J13" s="48"/>
    </row>
    <row r="14" spans="1:10">
      <c r="A14" s="57"/>
      <c r="B14" s="61" t="s">
        <v>19</v>
      </c>
      <c r="C14" s="54" t="s">
        <v>13</v>
      </c>
      <c r="D14" s="95">
        <v>8409</v>
      </c>
      <c r="E14" s="48">
        <v>2</v>
      </c>
      <c r="F14" s="48">
        <v>1266</v>
      </c>
      <c r="G14" s="48">
        <v>134</v>
      </c>
      <c r="H14" s="48">
        <v>11886</v>
      </c>
      <c r="I14" s="48">
        <f t="shared" ref="I14" si="2">SUM(C14:H15)</f>
        <v>21697</v>
      </c>
      <c r="J14" s="48">
        <v>6973</v>
      </c>
    </row>
    <row r="15" spans="1:10">
      <c r="A15" s="58"/>
      <c r="B15" s="62"/>
      <c r="C15" s="63"/>
      <c r="D15" s="96"/>
      <c r="E15" s="55"/>
      <c r="F15" s="55"/>
      <c r="G15" s="55"/>
      <c r="H15" s="55"/>
      <c r="I15" s="55"/>
      <c r="J15" s="55"/>
    </row>
    <row r="16" spans="1:10" ht="13.5" customHeight="1">
      <c r="A16" s="64" t="s">
        <v>121</v>
      </c>
      <c r="B16" s="59" t="s">
        <v>21</v>
      </c>
      <c r="C16" s="47">
        <v>4429</v>
      </c>
      <c r="D16" s="97">
        <v>200254</v>
      </c>
      <c r="E16" s="47">
        <v>1671</v>
      </c>
      <c r="F16" s="47">
        <v>146791</v>
      </c>
      <c r="G16" s="47">
        <v>5645</v>
      </c>
      <c r="H16" s="47">
        <v>52201</v>
      </c>
      <c r="I16" s="47">
        <f t="shared" ref="I16" si="3">SUM(C16:H17)</f>
        <v>410991</v>
      </c>
      <c r="J16" s="47">
        <v>225298</v>
      </c>
    </row>
    <row r="17" spans="1:10">
      <c r="A17" s="65"/>
      <c r="B17" s="60"/>
      <c r="C17" s="48"/>
      <c r="D17" s="95"/>
      <c r="E17" s="48"/>
      <c r="F17" s="48"/>
      <c r="G17" s="48"/>
      <c r="H17" s="48"/>
      <c r="I17" s="48"/>
      <c r="J17" s="48"/>
    </row>
    <row r="18" spans="1:10" ht="13.5" customHeight="1">
      <c r="A18" s="65"/>
      <c r="B18" s="50" t="s">
        <v>22</v>
      </c>
      <c r="C18" s="48">
        <v>15900</v>
      </c>
      <c r="D18" s="95">
        <v>179706</v>
      </c>
      <c r="E18" s="48">
        <v>63333</v>
      </c>
      <c r="F18" s="48">
        <v>61509</v>
      </c>
      <c r="G18" s="48">
        <v>2225</v>
      </c>
      <c r="H18" s="48">
        <v>8764</v>
      </c>
      <c r="I18" s="48">
        <f t="shared" ref="I18" si="4">SUM(C18:H19)</f>
        <v>331437</v>
      </c>
      <c r="J18" s="48">
        <v>125215</v>
      </c>
    </row>
    <row r="19" spans="1:10">
      <c r="A19" s="65"/>
      <c r="B19" s="50"/>
      <c r="C19" s="48"/>
      <c r="D19" s="95"/>
      <c r="E19" s="48"/>
      <c r="F19" s="48"/>
      <c r="G19" s="48"/>
      <c r="H19" s="48"/>
      <c r="I19" s="48"/>
      <c r="J19" s="48"/>
    </row>
    <row r="20" spans="1:10">
      <c r="A20" s="65"/>
      <c r="B20" s="50" t="s">
        <v>122</v>
      </c>
      <c r="C20" s="48">
        <f t="shared" ref="C20" si="5">SUM(C16:C19)</f>
        <v>20329</v>
      </c>
      <c r="D20" s="95">
        <f>SUM(D16:D19)</f>
        <v>379960</v>
      </c>
      <c r="E20" s="48">
        <f t="shared" ref="E20:G20" si="6">SUM(E16:E19)</f>
        <v>65004</v>
      </c>
      <c r="F20" s="48">
        <f t="shared" si="6"/>
        <v>208300</v>
      </c>
      <c r="G20" s="48">
        <f t="shared" si="6"/>
        <v>7870</v>
      </c>
      <c r="H20" s="48">
        <f>SUM(H16:H19)</f>
        <v>60965</v>
      </c>
      <c r="I20" s="48">
        <f t="shared" ref="I20" si="7">SUM(C20:H21)</f>
        <v>742428</v>
      </c>
      <c r="J20" s="48">
        <f>SUM(J16:J19)</f>
        <v>350513</v>
      </c>
    </row>
    <row r="21" spans="1:10">
      <c r="A21" s="66"/>
      <c r="B21" s="87"/>
      <c r="C21" s="55"/>
      <c r="D21" s="96"/>
      <c r="E21" s="55"/>
      <c r="F21" s="55"/>
      <c r="G21" s="55"/>
      <c r="H21" s="55"/>
      <c r="I21" s="55"/>
      <c r="J21" s="55"/>
    </row>
    <row r="22" spans="1:10" ht="13.5" customHeight="1">
      <c r="A22" s="91" t="s">
        <v>123</v>
      </c>
      <c r="B22" s="49" t="s">
        <v>24</v>
      </c>
      <c r="C22" s="47" t="s">
        <v>14</v>
      </c>
      <c r="D22" s="97">
        <v>11554</v>
      </c>
      <c r="E22" s="47" t="s">
        <v>14</v>
      </c>
      <c r="F22" s="47">
        <v>24208</v>
      </c>
      <c r="G22" s="47" t="s">
        <v>14</v>
      </c>
      <c r="H22" s="47">
        <v>354</v>
      </c>
      <c r="I22" s="47">
        <f>SUM(C22:H23)</f>
        <v>36116</v>
      </c>
      <c r="J22" s="47">
        <v>28407</v>
      </c>
    </row>
    <row r="23" spans="1:10">
      <c r="A23" s="92"/>
      <c r="B23" s="50"/>
      <c r="C23" s="48"/>
      <c r="D23" s="95"/>
      <c r="E23" s="48"/>
      <c r="F23" s="48"/>
      <c r="G23" s="48"/>
      <c r="H23" s="48"/>
      <c r="I23" s="48"/>
      <c r="J23" s="48"/>
    </row>
    <row r="24" spans="1:10">
      <c r="A24" s="92"/>
      <c r="B24" s="50" t="s">
        <v>25</v>
      </c>
      <c r="C24" s="48" t="s">
        <v>14</v>
      </c>
      <c r="D24" s="95">
        <v>48156</v>
      </c>
      <c r="E24" s="48">
        <v>9600</v>
      </c>
      <c r="F24" s="48">
        <v>25380</v>
      </c>
      <c r="G24" s="48">
        <v>134</v>
      </c>
      <c r="H24" s="48">
        <v>560</v>
      </c>
      <c r="I24" s="48">
        <f>SUM(C24:H25)</f>
        <v>83830</v>
      </c>
      <c r="J24" s="48">
        <v>31923</v>
      </c>
    </row>
    <row r="25" spans="1:10">
      <c r="A25" s="92"/>
      <c r="B25" s="94"/>
      <c r="C25" s="71"/>
      <c r="D25" s="98"/>
      <c r="E25" s="71"/>
      <c r="F25" s="71"/>
      <c r="G25" s="71"/>
      <c r="H25" s="71"/>
      <c r="I25" s="71"/>
      <c r="J25" s="71"/>
    </row>
    <row r="26" spans="1:10">
      <c r="A26" s="92"/>
      <c r="B26" s="20" t="s">
        <v>26</v>
      </c>
      <c r="C26" s="21">
        <v>7</v>
      </c>
      <c r="D26" s="22">
        <v>2682</v>
      </c>
      <c r="E26" s="18">
        <v>8738</v>
      </c>
      <c r="F26" s="21">
        <v>3476</v>
      </c>
      <c r="G26" s="21">
        <v>326</v>
      </c>
      <c r="H26" s="21">
        <v>71512</v>
      </c>
      <c r="I26" s="21">
        <f>SUM(C26:H26)</f>
        <v>86741</v>
      </c>
      <c r="J26" s="21">
        <v>31858</v>
      </c>
    </row>
    <row r="27" spans="1:10">
      <c r="A27" s="92"/>
      <c r="B27" s="20" t="s">
        <v>27</v>
      </c>
      <c r="C27" s="21">
        <v>1</v>
      </c>
      <c r="D27" s="22">
        <v>878</v>
      </c>
      <c r="E27" s="18" t="s">
        <v>14</v>
      </c>
      <c r="F27" s="21">
        <v>1092</v>
      </c>
      <c r="G27" s="21">
        <v>380</v>
      </c>
      <c r="H27" s="21">
        <v>17341</v>
      </c>
      <c r="I27" s="21">
        <f t="shared" ref="I27:I30" si="8">SUM(C27:H27)</f>
        <v>19692</v>
      </c>
      <c r="J27" s="21">
        <v>6235</v>
      </c>
    </row>
    <row r="28" spans="1:10">
      <c r="A28" s="92"/>
      <c r="B28" s="20" t="s">
        <v>28</v>
      </c>
      <c r="C28" s="21" t="s">
        <v>14</v>
      </c>
      <c r="D28" s="22">
        <v>50</v>
      </c>
      <c r="E28" s="18" t="s">
        <v>14</v>
      </c>
      <c r="F28" s="21">
        <v>947</v>
      </c>
      <c r="G28" s="21" t="s">
        <v>14</v>
      </c>
      <c r="H28" s="21" t="s">
        <v>14</v>
      </c>
      <c r="I28" s="21">
        <f t="shared" si="8"/>
        <v>997</v>
      </c>
      <c r="J28" s="21">
        <v>147</v>
      </c>
    </row>
    <row r="29" spans="1:10">
      <c r="A29" s="92"/>
      <c r="B29" s="20" t="s">
        <v>29</v>
      </c>
      <c r="C29" s="21">
        <v>3407</v>
      </c>
      <c r="D29" s="22">
        <v>5016</v>
      </c>
      <c r="E29" s="18">
        <v>6394</v>
      </c>
      <c r="F29" s="21">
        <v>8464</v>
      </c>
      <c r="G29" s="21">
        <v>9945</v>
      </c>
      <c r="H29" s="21">
        <v>45921</v>
      </c>
      <c r="I29" s="21">
        <f t="shared" si="8"/>
        <v>79147</v>
      </c>
      <c r="J29" s="21">
        <v>51863</v>
      </c>
    </row>
    <row r="30" spans="1:10">
      <c r="A30" s="92"/>
      <c r="B30" s="23" t="s">
        <v>125</v>
      </c>
      <c r="C30" s="18">
        <v>98</v>
      </c>
      <c r="D30" s="19">
        <v>4272</v>
      </c>
      <c r="E30" s="18">
        <v>6524</v>
      </c>
      <c r="F30" s="18">
        <v>6208</v>
      </c>
      <c r="G30" s="18">
        <v>7361</v>
      </c>
      <c r="H30" s="18">
        <v>4560</v>
      </c>
      <c r="I30" s="21">
        <f t="shared" si="8"/>
        <v>29023</v>
      </c>
      <c r="J30" s="18">
        <v>16126</v>
      </c>
    </row>
    <row r="31" spans="1:10" ht="13.5" customHeight="1">
      <c r="A31" s="92"/>
      <c r="B31" s="69" t="s">
        <v>126</v>
      </c>
      <c r="C31" s="48">
        <f t="shared" ref="C31:J31" si="9">SUM(C26:C30)</f>
        <v>3513</v>
      </c>
      <c r="D31" s="100">
        <f t="shared" si="9"/>
        <v>12898</v>
      </c>
      <c r="E31" s="48">
        <f t="shared" si="9"/>
        <v>21656</v>
      </c>
      <c r="F31" s="48">
        <f t="shared" si="9"/>
        <v>20187</v>
      </c>
      <c r="G31" s="48">
        <f t="shared" si="9"/>
        <v>18012</v>
      </c>
      <c r="H31" s="48">
        <f t="shared" si="9"/>
        <v>139334</v>
      </c>
      <c r="I31" s="48">
        <f t="shared" si="9"/>
        <v>215600</v>
      </c>
      <c r="J31" s="48">
        <f t="shared" si="9"/>
        <v>106229</v>
      </c>
    </row>
    <row r="32" spans="1:10">
      <c r="A32" s="92"/>
      <c r="B32" s="70"/>
      <c r="C32" s="71"/>
      <c r="D32" s="101"/>
      <c r="E32" s="71"/>
      <c r="F32" s="71"/>
      <c r="G32" s="71"/>
      <c r="H32" s="71"/>
      <c r="I32" s="71"/>
      <c r="J32" s="71"/>
    </row>
    <row r="33" spans="1:10">
      <c r="A33" s="92"/>
      <c r="B33" s="74" t="s">
        <v>32</v>
      </c>
      <c r="C33" s="75" t="s">
        <v>14</v>
      </c>
      <c r="D33" s="99">
        <v>37231</v>
      </c>
      <c r="E33" s="75" t="s">
        <v>14</v>
      </c>
      <c r="F33" s="75">
        <v>16366</v>
      </c>
      <c r="G33" s="75" t="s">
        <v>14</v>
      </c>
      <c r="H33" s="75" t="s">
        <v>14</v>
      </c>
      <c r="I33" s="75">
        <f>SUM(C33:H34)</f>
        <v>53597</v>
      </c>
      <c r="J33" s="75">
        <v>28503</v>
      </c>
    </row>
    <row r="34" spans="1:10">
      <c r="A34" s="92"/>
      <c r="B34" s="60"/>
      <c r="C34" s="48"/>
      <c r="D34" s="95"/>
      <c r="E34" s="48"/>
      <c r="F34" s="48"/>
      <c r="G34" s="48"/>
      <c r="H34" s="48"/>
      <c r="I34" s="48"/>
      <c r="J34" s="48"/>
    </row>
    <row r="35" spans="1:10">
      <c r="A35" s="92"/>
      <c r="B35" s="60" t="s">
        <v>33</v>
      </c>
      <c r="C35" s="48" t="s">
        <v>13</v>
      </c>
      <c r="D35" s="95" t="s">
        <v>13</v>
      </c>
      <c r="E35" s="48" t="s">
        <v>13</v>
      </c>
      <c r="F35" s="48">
        <v>41154</v>
      </c>
      <c r="G35" s="48" t="s">
        <v>13</v>
      </c>
      <c r="H35" s="48" t="s">
        <v>13</v>
      </c>
      <c r="I35" s="48">
        <f t="shared" ref="I35" si="10">SUM(C35:H36)</f>
        <v>41154</v>
      </c>
      <c r="J35" s="48">
        <v>24276</v>
      </c>
    </row>
    <row r="36" spans="1:10">
      <c r="A36" s="92"/>
      <c r="B36" s="60"/>
      <c r="C36" s="48"/>
      <c r="D36" s="95"/>
      <c r="E36" s="48"/>
      <c r="F36" s="48"/>
      <c r="G36" s="48"/>
      <c r="H36" s="48"/>
      <c r="I36" s="48"/>
      <c r="J36" s="48"/>
    </row>
    <row r="37" spans="1:10">
      <c r="A37" s="92"/>
      <c r="B37" s="60" t="s">
        <v>34</v>
      </c>
      <c r="C37" s="48">
        <v>4200</v>
      </c>
      <c r="D37" s="95">
        <v>7920</v>
      </c>
      <c r="E37" s="48">
        <v>8294</v>
      </c>
      <c r="F37" s="48">
        <v>8651</v>
      </c>
      <c r="G37" s="48">
        <v>93509</v>
      </c>
      <c r="H37" s="48">
        <v>346535</v>
      </c>
      <c r="I37" s="48">
        <f t="shared" ref="I37" si="11">SUM(C37:H38)</f>
        <v>469109</v>
      </c>
      <c r="J37" s="48">
        <v>195713</v>
      </c>
    </row>
    <row r="38" spans="1:10">
      <c r="A38" s="92"/>
      <c r="B38" s="60"/>
      <c r="C38" s="48"/>
      <c r="D38" s="95"/>
      <c r="E38" s="48"/>
      <c r="F38" s="48"/>
      <c r="G38" s="48"/>
      <c r="H38" s="48"/>
      <c r="I38" s="48"/>
      <c r="J38" s="48"/>
    </row>
    <row r="39" spans="1:10" ht="13.5" customHeight="1">
      <c r="A39" s="92"/>
      <c r="B39" s="69" t="s">
        <v>35</v>
      </c>
      <c r="C39" s="48" t="s">
        <v>14</v>
      </c>
      <c r="D39" s="95">
        <v>353</v>
      </c>
      <c r="E39" s="48">
        <v>233</v>
      </c>
      <c r="F39" s="48">
        <v>7954</v>
      </c>
      <c r="G39" s="48">
        <v>118</v>
      </c>
      <c r="H39" s="48">
        <v>385</v>
      </c>
      <c r="I39" s="48">
        <f t="shared" ref="I39" si="12">SUM(C39:H40)</f>
        <v>9043</v>
      </c>
      <c r="J39" s="48">
        <v>3317</v>
      </c>
    </row>
    <row r="40" spans="1:10">
      <c r="A40" s="92"/>
      <c r="B40" s="69"/>
      <c r="C40" s="48"/>
      <c r="D40" s="95"/>
      <c r="E40" s="48"/>
      <c r="F40" s="48"/>
      <c r="G40" s="48"/>
      <c r="H40" s="48"/>
      <c r="I40" s="48"/>
      <c r="J40" s="48"/>
    </row>
    <row r="41" spans="1:10">
      <c r="A41" s="92"/>
      <c r="B41" s="60" t="s">
        <v>19</v>
      </c>
      <c r="C41" s="48">
        <f t="shared" ref="C41:I41" si="13">SUM(C22:C25,C31,C33:C40)</f>
        <v>7713</v>
      </c>
      <c r="D41" s="100">
        <f t="shared" si="13"/>
        <v>118112</v>
      </c>
      <c r="E41" s="48">
        <f t="shared" si="13"/>
        <v>39783</v>
      </c>
      <c r="F41" s="48">
        <f t="shared" si="13"/>
        <v>143900</v>
      </c>
      <c r="G41" s="48">
        <f>SUM(G22:G25,G31,G33:G40)</f>
        <v>111773</v>
      </c>
      <c r="H41" s="48">
        <f t="shared" si="13"/>
        <v>487168</v>
      </c>
      <c r="I41" s="48">
        <f t="shared" si="13"/>
        <v>908449</v>
      </c>
      <c r="J41" s="48">
        <f>SUM(J22:J25,J31,J33:J40)</f>
        <v>418368</v>
      </c>
    </row>
    <row r="42" spans="1:10">
      <c r="A42" s="93"/>
      <c r="B42" s="86"/>
      <c r="C42" s="55"/>
      <c r="D42" s="102"/>
      <c r="E42" s="55"/>
      <c r="F42" s="55"/>
      <c r="G42" s="55"/>
      <c r="H42" s="55"/>
      <c r="I42" s="55"/>
      <c r="J42" s="55"/>
    </row>
    <row r="43" spans="1:10">
      <c r="A43" s="82" t="s">
        <v>36</v>
      </c>
      <c r="B43" s="83"/>
      <c r="C43" s="47">
        <f>SUM(C14,C20,C41)</f>
        <v>28042</v>
      </c>
      <c r="D43" s="97">
        <f t="shared" ref="D43" si="14">SUM(D14,D20,D41)</f>
        <v>506481</v>
      </c>
      <c r="E43" s="97">
        <f>SUM(E14,E20,E41)</f>
        <v>104789</v>
      </c>
      <c r="F43" s="97">
        <f t="shared" ref="F43:H43" si="15">SUM(F14,F20,F41)</f>
        <v>353466</v>
      </c>
      <c r="G43" s="97">
        <f>SUM(G14,G20,G41)</f>
        <v>119777</v>
      </c>
      <c r="H43" s="97">
        <f t="shared" si="15"/>
        <v>560019</v>
      </c>
      <c r="I43" s="97">
        <f>SUM(I14,I20,I41)</f>
        <v>1672574</v>
      </c>
      <c r="J43" s="47">
        <f>SUM(J14,J20,J41)</f>
        <v>775854</v>
      </c>
    </row>
    <row r="44" spans="1:10">
      <c r="A44" s="84"/>
      <c r="B44" s="85"/>
      <c r="C44" s="55"/>
      <c r="D44" s="96"/>
      <c r="E44" s="96"/>
      <c r="F44" s="96"/>
      <c r="G44" s="96"/>
      <c r="H44" s="96"/>
      <c r="I44" s="96"/>
      <c r="J44" s="55"/>
    </row>
    <row r="45" spans="1:10">
      <c r="A45" s="82" t="s">
        <v>37</v>
      </c>
      <c r="B45" s="83"/>
      <c r="C45" s="47" t="s">
        <v>13</v>
      </c>
      <c r="D45" s="95" t="s">
        <v>13</v>
      </c>
      <c r="E45" s="47" t="s">
        <v>13</v>
      </c>
      <c r="F45" s="47" t="s">
        <v>13</v>
      </c>
      <c r="G45" s="47">
        <v>3757</v>
      </c>
      <c r="H45" s="47">
        <v>64</v>
      </c>
      <c r="I45" s="47">
        <f>SUM(B45:H46)</f>
        <v>3821</v>
      </c>
      <c r="J45" s="47">
        <v>1681</v>
      </c>
    </row>
    <row r="46" spans="1:10">
      <c r="A46" s="84"/>
      <c r="B46" s="85"/>
      <c r="C46" s="55"/>
      <c r="D46" s="96"/>
      <c r="E46" s="55"/>
      <c r="F46" s="55"/>
      <c r="G46" s="55"/>
      <c r="H46" s="55"/>
      <c r="I46" s="55"/>
      <c r="J46" s="55"/>
    </row>
    <row r="47" spans="1:10">
      <c r="C47" s="27" t="s">
        <v>39</v>
      </c>
    </row>
    <row r="48" spans="1:10">
      <c r="C48" s="29" t="s">
        <v>40</v>
      </c>
    </row>
    <row r="49" spans="3:3">
      <c r="C49" s="32" t="s">
        <v>129</v>
      </c>
    </row>
  </sheetData>
  <mergeCells count="168">
    <mergeCell ref="A45:B46"/>
    <mergeCell ref="C45:C46"/>
    <mergeCell ref="D45:D46"/>
    <mergeCell ref="E45:E46"/>
    <mergeCell ref="F45:F46"/>
    <mergeCell ref="G45:G46"/>
    <mergeCell ref="H45:H46"/>
    <mergeCell ref="I45:I46"/>
    <mergeCell ref="J45:J46"/>
    <mergeCell ref="A43:B44"/>
    <mergeCell ref="C43:C44"/>
    <mergeCell ref="D43:D44"/>
    <mergeCell ref="E43:E44"/>
    <mergeCell ref="F43:F44"/>
    <mergeCell ref="G43:G44"/>
    <mergeCell ref="H43:H44"/>
    <mergeCell ref="I43:I44"/>
    <mergeCell ref="J43:J44"/>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J35:J36"/>
    <mergeCell ref="B37:B38"/>
    <mergeCell ref="C37:C38"/>
    <mergeCell ref="D37:D38"/>
    <mergeCell ref="E37:E38"/>
    <mergeCell ref="F37:F38"/>
    <mergeCell ref="G37:G38"/>
    <mergeCell ref="H37:H38"/>
    <mergeCell ref="I37:I38"/>
    <mergeCell ref="J37:J38"/>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22:J23"/>
    <mergeCell ref="B24:B25"/>
    <mergeCell ref="C24:C25"/>
    <mergeCell ref="D24:D25"/>
    <mergeCell ref="E24:E25"/>
    <mergeCell ref="F24:F25"/>
    <mergeCell ref="G24:G25"/>
    <mergeCell ref="H24:H25"/>
    <mergeCell ref="I24:I25"/>
    <mergeCell ref="J24:J25"/>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G18:G19"/>
    <mergeCell ref="H18:H19"/>
    <mergeCell ref="I18:I19"/>
    <mergeCell ref="J18:J19"/>
    <mergeCell ref="B20:B21"/>
    <mergeCell ref="C20:C21"/>
    <mergeCell ref="D20:D21"/>
    <mergeCell ref="E20:E21"/>
    <mergeCell ref="F20:F21"/>
    <mergeCell ref="G20:G21"/>
    <mergeCell ref="H20:H21"/>
    <mergeCell ref="I20:I21"/>
    <mergeCell ref="J20:J21"/>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s>
  <phoneticPr fontId="4"/>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workbookViewId="0">
      <selection activeCell="A2" sqref="A2"/>
    </sheetView>
  </sheetViews>
  <sheetFormatPr defaultRowHeight="13.5"/>
  <cols>
    <col min="1" max="1" width="4.125" customWidth="1"/>
    <col min="2" max="2" width="15.375" customWidth="1"/>
    <col min="3" max="10" width="8.625" customWidth="1"/>
  </cols>
  <sheetData>
    <row r="1" spans="1:10" ht="17.25">
      <c r="A1" s="43" t="s">
        <v>130</v>
      </c>
      <c r="B1" s="43"/>
      <c r="C1" s="43"/>
      <c r="D1" s="43"/>
      <c r="E1" s="43"/>
      <c r="F1" s="43"/>
      <c r="G1" s="43"/>
      <c r="H1" s="43"/>
      <c r="I1" s="43"/>
      <c r="J1" s="43"/>
    </row>
    <row r="2" spans="1:10">
      <c r="A2" s="3"/>
      <c r="B2" s="3"/>
      <c r="C2" s="3"/>
      <c r="D2" s="3"/>
      <c r="E2" s="3"/>
      <c r="F2" s="3"/>
      <c r="G2" s="3"/>
      <c r="H2" s="3"/>
      <c r="I2" s="4" t="s">
        <v>1</v>
      </c>
      <c r="J2" s="5"/>
    </row>
    <row r="3" spans="1:10" ht="13.5" customHeight="1">
      <c r="A3" s="6"/>
      <c r="B3" s="7"/>
      <c r="C3" s="88" t="s">
        <v>2</v>
      </c>
      <c r="D3" s="89"/>
      <c r="E3" s="89"/>
      <c r="F3" s="89"/>
      <c r="G3" s="89"/>
      <c r="H3" s="89"/>
      <c r="I3" s="90"/>
      <c r="J3" s="44" t="s">
        <v>109</v>
      </c>
    </row>
    <row r="4" spans="1:10">
      <c r="A4" s="11"/>
      <c r="B4" s="12"/>
      <c r="C4" s="13" t="s">
        <v>110</v>
      </c>
      <c r="D4" s="35" t="s">
        <v>5</v>
      </c>
      <c r="E4" s="13" t="s">
        <v>111</v>
      </c>
      <c r="F4" s="13" t="s">
        <v>112</v>
      </c>
      <c r="G4" s="13" t="s">
        <v>113</v>
      </c>
      <c r="H4" s="13" t="s">
        <v>114</v>
      </c>
      <c r="I4" s="13" t="s">
        <v>115</v>
      </c>
      <c r="J4" s="45"/>
    </row>
    <row r="5" spans="1:10">
      <c r="A5" s="11"/>
      <c r="B5" s="15"/>
      <c r="C5" s="16"/>
      <c r="D5" s="17"/>
      <c r="E5" s="16"/>
      <c r="F5" s="16"/>
      <c r="G5" s="16"/>
      <c r="H5" s="16"/>
      <c r="I5" s="16"/>
      <c r="J5" s="46"/>
    </row>
    <row r="6" spans="1:10" ht="13.5" customHeight="1">
      <c r="A6" s="56" t="s">
        <v>116</v>
      </c>
      <c r="B6" s="49" t="s">
        <v>12</v>
      </c>
      <c r="C6" s="51" t="s">
        <v>13</v>
      </c>
      <c r="D6" s="97">
        <v>536</v>
      </c>
      <c r="E6" s="47" t="s">
        <v>14</v>
      </c>
      <c r="F6" s="47">
        <v>380</v>
      </c>
      <c r="G6" s="48" t="s">
        <v>14</v>
      </c>
      <c r="H6" s="47">
        <v>9030</v>
      </c>
      <c r="I6" s="47">
        <v>9946</v>
      </c>
      <c r="J6" s="47">
        <v>2975</v>
      </c>
    </row>
    <row r="7" spans="1:10">
      <c r="A7" s="57"/>
      <c r="B7" s="50"/>
      <c r="C7" s="52"/>
      <c r="D7" s="95"/>
      <c r="E7" s="48"/>
      <c r="F7" s="48"/>
      <c r="G7" s="48"/>
      <c r="H7" s="48"/>
      <c r="I7" s="48"/>
      <c r="J7" s="48"/>
    </row>
    <row r="8" spans="1:10">
      <c r="A8" s="57"/>
      <c r="B8" s="50" t="s">
        <v>119</v>
      </c>
      <c r="C8" s="48" t="s">
        <v>13</v>
      </c>
      <c r="D8" s="95">
        <v>6044</v>
      </c>
      <c r="E8" s="48" t="s">
        <v>14</v>
      </c>
      <c r="F8" s="48">
        <v>479</v>
      </c>
      <c r="G8" s="48">
        <v>55</v>
      </c>
      <c r="H8" s="48">
        <v>1284</v>
      </c>
      <c r="I8" s="48">
        <v>7862</v>
      </c>
      <c r="J8" s="48">
        <v>3370</v>
      </c>
    </row>
    <row r="9" spans="1:10">
      <c r="A9" s="57"/>
      <c r="B9" s="50"/>
      <c r="C9" s="48"/>
      <c r="D9" s="95"/>
      <c r="E9" s="48"/>
      <c r="F9" s="48"/>
      <c r="G9" s="48"/>
      <c r="H9" s="48"/>
      <c r="I9" s="48"/>
      <c r="J9" s="48"/>
    </row>
    <row r="10" spans="1:10" ht="13.5" customHeight="1">
      <c r="A10" s="57"/>
      <c r="B10" s="50" t="s">
        <v>120</v>
      </c>
      <c r="C10" s="48" t="s">
        <v>13</v>
      </c>
      <c r="D10" s="95">
        <v>764</v>
      </c>
      <c r="E10" s="48" t="s">
        <v>14</v>
      </c>
      <c r="F10" s="48">
        <v>445</v>
      </c>
      <c r="G10" s="48">
        <v>53</v>
      </c>
      <c r="H10" s="48" t="s">
        <v>14</v>
      </c>
      <c r="I10" s="48">
        <v>1262</v>
      </c>
      <c r="J10" s="48">
        <v>367</v>
      </c>
    </row>
    <row r="11" spans="1:10">
      <c r="A11" s="57"/>
      <c r="B11" s="50"/>
      <c r="C11" s="48"/>
      <c r="D11" s="95"/>
      <c r="E11" s="48"/>
      <c r="F11" s="48"/>
      <c r="G11" s="48"/>
      <c r="H11" s="48"/>
      <c r="I11" s="48"/>
      <c r="J11" s="48"/>
    </row>
    <row r="12" spans="1:10" ht="13.5" customHeight="1">
      <c r="A12" s="57"/>
      <c r="B12" s="53" t="s">
        <v>17</v>
      </c>
      <c r="C12" s="54" t="s">
        <v>13</v>
      </c>
      <c r="D12" s="95" t="s">
        <v>14</v>
      </c>
      <c r="E12" s="48" t="s">
        <v>14</v>
      </c>
      <c r="F12" s="48" t="s">
        <v>14</v>
      </c>
      <c r="G12" s="48" t="s">
        <v>14</v>
      </c>
      <c r="H12" s="48" t="s">
        <v>14</v>
      </c>
      <c r="I12" s="48" t="s">
        <v>14</v>
      </c>
      <c r="J12" s="48" t="s">
        <v>14</v>
      </c>
    </row>
    <row r="13" spans="1:10">
      <c r="A13" s="57"/>
      <c r="B13" s="53"/>
      <c r="C13" s="54"/>
      <c r="D13" s="95"/>
      <c r="E13" s="48"/>
      <c r="F13" s="48"/>
      <c r="G13" s="48"/>
      <c r="H13" s="48"/>
      <c r="I13" s="48"/>
      <c r="J13" s="48"/>
    </row>
    <row r="14" spans="1:10">
      <c r="A14" s="57"/>
      <c r="B14" s="61" t="s">
        <v>19</v>
      </c>
      <c r="C14" s="54" t="s">
        <v>13</v>
      </c>
      <c r="D14" s="95">
        <v>7344</v>
      </c>
      <c r="E14" s="48" t="s">
        <v>14</v>
      </c>
      <c r="F14" s="48">
        <v>1304</v>
      </c>
      <c r="G14" s="48">
        <v>108</v>
      </c>
      <c r="H14" s="48">
        <v>10314</v>
      </c>
      <c r="I14" s="48">
        <v>19070</v>
      </c>
      <c r="J14" s="48">
        <v>6712</v>
      </c>
    </row>
    <row r="15" spans="1:10">
      <c r="A15" s="58"/>
      <c r="B15" s="62"/>
      <c r="C15" s="63"/>
      <c r="D15" s="96"/>
      <c r="E15" s="55"/>
      <c r="F15" s="55"/>
      <c r="G15" s="55"/>
      <c r="H15" s="55"/>
      <c r="I15" s="55"/>
      <c r="J15" s="55"/>
    </row>
    <row r="16" spans="1:10" ht="13.5" customHeight="1">
      <c r="A16" s="64" t="s">
        <v>121</v>
      </c>
      <c r="B16" s="59" t="s">
        <v>21</v>
      </c>
      <c r="C16" s="47">
        <v>3697</v>
      </c>
      <c r="D16" s="97">
        <v>198013</v>
      </c>
      <c r="E16" s="47">
        <v>2234</v>
      </c>
      <c r="F16" s="47">
        <v>149625</v>
      </c>
      <c r="G16" s="47">
        <v>6497</v>
      </c>
      <c r="H16" s="47">
        <v>52399</v>
      </c>
      <c r="I16" s="47">
        <v>412465</v>
      </c>
      <c r="J16" s="47">
        <v>239177</v>
      </c>
    </row>
    <row r="17" spans="1:10">
      <c r="A17" s="65"/>
      <c r="B17" s="60"/>
      <c r="C17" s="48"/>
      <c r="D17" s="95"/>
      <c r="E17" s="48"/>
      <c r="F17" s="48"/>
      <c r="G17" s="48"/>
      <c r="H17" s="48"/>
      <c r="I17" s="48"/>
      <c r="J17" s="48"/>
    </row>
    <row r="18" spans="1:10" ht="13.5" customHeight="1">
      <c r="A18" s="65"/>
      <c r="B18" s="50" t="s">
        <v>22</v>
      </c>
      <c r="C18" s="48">
        <v>8290</v>
      </c>
      <c r="D18" s="95">
        <v>170398</v>
      </c>
      <c r="E18" s="48">
        <v>63107</v>
      </c>
      <c r="F18" s="48">
        <v>63167</v>
      </c>
      <c r="G18" s="48">
        <v>2534</v>
      </c>
      <c r="H18" s="48">
        <v>9492</v>
      </c>
      <c r="I18" s="48">
        <v>316988</v>
      </c>
      <c r="J18" s="48">
        <v>129707</v>
      </c>
    </row>
    <row r="19" spans="1:10">
      <c r="A19" s="65"/>
      <c r="B19" s="50"/>
      <c r="C19" s="48"/>
      <c r="D19" s="95"/>
      <c r="E19" s="48"/>
      <c r="F19" s="48"/>
      <c r="G19" s="48"/>
      <c r="H19" s="48"/>
      <c r="I19" s="48"/>
      <c r="J19" s="48"/>
    </row>
    <row r="20" spans="1:10">
      <c r="A20" s="65"/>
      <c r="B20" s="50" t="s">
        <v>131</v>
      </c>
      <c r="C20" s="48">
        <v>11987</v>
      </c>
      <c r="D20" s="95">
        <v>368411</v>
      </c>
      <c r="E20" s="48">
        <v>65341</v>
      </c>
      <c r="F20" s="48">
        <v>212792</v>
      </c>
      <c r="G20" s="48">
        <v>9031</v>
      </c>
      <c r="H20" s="48">
        <v>61891</v>
      </c>
      <c r="I20" s="48">
        <v>729453</v>
      </c>
      <c r="J20" s="48">
        <v>368884</v>
      </c>
    </row>
    <row r="21" spans="1:10">
      <c r="A21" s="66"/>
      <c r="B21" s="87"/>
      <c r="C21" s="55"/>
      <c r="D21" s="96"/>
      <c r="E21" s="55"/>
      <c r="F21" s="55"/>
      <c r="G21" s="55"/>
      <c r="H21" s="55"/>
      <c r="I21" s="55"/>
      <c r="J21" s="55"/>
    </row>
    <row r="22" spans="1:10" ht="13.5" customHeight="1">
      <c r="A22" s="91" t="s">
        <v>132</v>
      </c>
      <c r="B22" s="49" t="s">
        <v>24</v>
      </c>
      <c r="C22" s="47" t="s">
        <v>14</v>
      </c>
      <c r="D22" s="97">
        <v>10610</v>
      </c>
      <c r="E22" s="47" t="s">
        <v>14</v>
      </c>
      <c r="F22" s="47">
        <v>24507</v>
      </c>
      <c r="G22" s="47" t="s">
        <v>14</v>
      </c>
      <c r="H22" s="47">
        <v>117</v>
      </c>
      <c r="I22" s="47">
        <v>35234</v>
      </c>
      <c r="J22" s="47">
        <v>29349</v>
      </c>
    </row>
    <row r="23" spans="1:10">
      <c r="A23" s="92"/>
      <c r="B23" s="50"/>
      <c r="C23" s="48"/>
      <c r="D23" s="95"/>
      <c r="E23" s="48"/>
      <c r="F23" s="48"/>
      <c r="G23" s="48"/>
      <c r="H23" s="48"/>
      <c r="I23" s="48"/>
      <c r="J23" s="48"/>
    </row>
    <row r="24" spans="1:10">
      <c r="A24" s="92"/>
      <c r="B24" s="50" t="s">
        <v>25</v>
      </c>
      <c r="C24" s="48" t="s">
        <v>14</v>
      </c>
      <c r="D24" s="95">
        <v>48465</v>
      </c>
      <c r="E24" s="48">
        <v>10929</v>
      </c>
      <c r="F24" s="48">
        <v>25060</v>
      </c>
      <c r="G24" s="48">
        <v>176</v>
      </c>
      <c r="H24" s="48">
        <v>327</v>
      </c>
      <c r="I24" s="48">
        <v>84957</v>
      </c>
      <c r="J24" s="48">
        <v>34877</v>
      </c>
    </row>
    <row r="25" spans="1:10">
      <c r="A25" s="92"/>
      <c r="B25" s="94"/>
      <c r="C25" s="71"/>
      <c r="D25" s="98"/>
      <c r="E25" s="71"/>
      <c r="F25" s="71"/>
      <c r="G25" s="71"/>
      <c r="H25" s="71"/>
      <c r="I25" s="71"/>
      <c r="J25" s="71"/>
    </row>
    <row r="26" spans="1:10">
      <c r="A26" s="92"/>
      <c r="B26" s="20" t="s">
        <v>26</v>
      </c>
      <c r="C26" s="21">
        <v>9</v>
      </c>
      <c r="D26" s="22">
        <v>2039</v>
      </c>
      <c r="E26" s="18">
        <v>10550</v>
      </c>
      <c r="F26" s="21">
        <v>3130</v>
      </c>
      <c r="G26" s="21">
        <v>532</v>
      </c>
      <c r="H26" s="21">
        <v>86959</v>
      </c>
      <c r="I26" s="21">
        <v>103219</v>
      </c>
      <c r="J26" s="21">
        <v>36694</v>
      </c>
    </row>
    <row r="27" spans="1:10">
      <c r="A27" s="92"/>
      <c r="B27" s="20" t="s">
        <v>27</v>
      </c>
      <c r="C27" s="21" t="s">
        <v>14</v>
      </c>
      <c r="D27" s="22">
        <v>909</v>
      </c>
      <c r="E27" s="18">
        <v>23</v>
      </c>
      <c r="F27" s="21">
        <v>1123</v>
      </c>
      <c r="G27" s="21">
        <v>378</v>
      </c>
      <c r="H27" s="21">
        <v>21301</v>
      </c>
      <c r="I27" s="21">
        <v>23734</v>
      </c>
      <c r="J27" s="21">
        <v>9938</v>
      </c>
    </row>
    <row r="28" spans="1:10">
      <c r="A28" s="92"/>
      <c r="B28" s="20" t="s">
        <v>28</v>
      </c>
      <c r="C28" s="21" t="s">
        <v>14</v>
      </c>
      <c r="D28" s="22">
        <v>43</v>
      </c>
      <c r="E28" s="18" t="s">
        <v>14</v>
      </c>
      <c r="F28" s="21">
        <v>928</v>
      </c>
      <c r="G28" s="21" t="s">
        <v>14</v>
      </c>
      <c r="H28" s="21" t="s">
        <v>14</v>
      </c>
      <c r="I28" s="21">
        <v>971</v>
      </c>
      <c r="J28" s="21">
        <v>185</v>
      </c>
    </row>
    <row r="29" spans="1:10">
      <c r="A29" s="92"/>
      <c r="B29" s="20" t="s">
        <v>29</v>
      </c>
      <c r="C29" s="21">
        <v>4410</v>
      </c>
      <c r="D29" s="22">
        <v>4213</v>
      </c>
      <c r="E29" s="18">
        <v>4561</v>
      </c>
      <c r="F29" s="21">
        <v>8533</v>
      </c>
      <c r="G29" s="21">
        <v>11266</v>
      </c>
      <c r="H29" s="21">
        <v>57370</v>
      </c>
      <c r="I29" s="21">
        <v>90353</v>
      </c>
      <c r="J29" s="21">
        <v>62569</v>
      </c>
    </row>
    <row r="30" spans="1:10">
      <c r="A30" s="92"/>
      <c r="B30" s="23" t="s">
        <v>133</v>
      </c>
      <c r="C30" s="18">
        <v>103</v>
      </c>
      <c r="D30" s="19">
        <v>3593</v>
      </c>
      <c r="E30" s="18">
        <v>4739</v>
      </c>
      <c r="F30" s="18">
        <v>6342</v>
      </c>
      <c r="G30" s="18">
        <v>5528</v>
      </c>
      <c r="H30" s="18">
        <v>7456</v>
      </c>
      <c r="I30" s="21">
        <v>27761</v>
      </c>
      <c r="J30" s="18">
        <v>17673</v>
      </c>
    </row>
    <row r="31" spans="1:10" ht="13.5" customHeight="1">
      <c r="A31" s="92"/>
      <c r="B31" s="69" t="s">
        <v>134</v>
      </c>
      <c r="C31" s="48">
        <f t="shared" ref="C31:J31" si="0">SUM(C26:C30)</f>
        <v>4522</v>
      </c>
      <c r="D31" s="100">
        <f t="shared" si="0"/>
        <v>10797</v>
      </c>
      <c r="E31" s="48">
        <f t="shared" si="0"/>
        <v>19873</v>
      </c>
      <c r="F31" s="48">
        <f t="shared" si="0"/>
        <v>20056</v>
      </c>
      <c r="G31" s="48">
        <f t="shared" si="0"/>
        <v>17704</v>
      </c>
      <c r="H31" s="48">
        <f t="shared" si="0"/>
        <v>173086</v>
      </c>
      <c r="I31" s="48">
        <f t="shared" si="0"/>
        <v>246038</v>
      </c>
      <c r="J31" s="48">
        <f t="shared" si="0"/>
        <v>127059</v>
      </c>
    </row>
    <row r="32" spans="1:10">
      <c r="A32" s="92"/>
      <c r="B32" s="70"/>
      <c r="C32" s="71"/>
      <c r="D32" s="101"/>
      <c r="E32" s="71"/>
      <c r="F32" s="71"/>
      <c r="G32" s="71"/>
      <c r="H32" s="71"/>
      <c r="I32" s="71"/>
      <c r="J32" s="71"/>
    </row>
    <row r="33" spans="1:10">
      <c r="A33" s="92"/>
      <c r="B33" s="74" t="s">
        <v>32</v>
      </c>
      <c r="C33" s="75" t="s">
        <v>14</v>
      </c>
      <c r="D33" s="99">
        <v>34259</v>
      </c>
      <c r="E33" s="75" t="s">
        <v>14</v>
      </c>
      <c r="F33" s="75">
        <v>16318</v>
      </c>
      <c r="G33" s="75" t="s">
        <v>14</v>
      </c>
      <c r="H33" s="75" t="s">
        <v>14</v>
      </c>
      <c r="I33" s="75">
        <v>50577</v>
      </c>
      <c r="J33" s="75">
        <v>31715</v>
      </c>
    </row>
    <row r="34" spans="1:10">
      <c r="A34" s="92"/>
      <c r="B34" s="60"/>
      <c r="C34" s="48"/>
      <c r="D34" s="95"/>
      <c r="E34" s="48"/>
      <c r="F34" s="48"/>
      <c r="G34" s="48"/>
      <c r="H34" s="48"/>
      <c r="I34" s="48"/>
      <c r="J34" s="48"/>
    </row>
    <row r="35" spans="1:10">
      <c r="A35" s="92"/>
      <c r="B35" s="60" t="s">
        <v>33</v>
      </c>
      <c r="C35" s="48" t="s">
        <v>13</v>
      </c>
      <c r="D35" s="95" t="s">
        <v>13</v>
      </c>
      <c r="E35" s="48" t="s">
        <v>13</v>
      </c>
      <c r="F35" s="48">
        <v>40859</v>
      </c>
      <c r="G35" s="48" t="s">
        <v>13</v>
      </c>
      <c r="H35" s="48" t="s">
        <v>13</v>
      </c>
      <c r="I35" s="48">
        <v>40859</v>
      </c>
      <c r="J35" s="48">
        <v>23158</v>
      </c>
    </row>
    <row r="36" spans="1:10">
      <c r="A36" s="92"/>
      <c r="B36" s="60"/>
      <c r="C36" s="48"/>
      <c r="D36" s="95"/>
      <c r="E36" s="48"/>
      <c r="F36" s="48"/>
      <c r="G36" s="48"/>
      <c r="H36" s="48"/>
      <c r="I36" s="48"/>
      <c r="J36" s="48"/>
    </row>
    <row r="37" spans="1:10">
      <c r="A37" s="92"/>
      <c r="B37" s="60" t="s">
        <v>34</v>
      </c>
      <c r="C37" s="48">
        <v>20945</v>
      </c>
      <c r="D37" s="95">
        <v>5567</v>
      </c>
      <c r="E37" s="48">
        <v>5144</v>
      </c>
      <c r="F37" s="48">
        <v>6838</v>
      </c>
      <c r="G37" s="48">
        <v>97275</v>
      </c>
      <c r="H37" s="48">
        <v>301252</v>
      </c>
      <c r="I37" s="48">
        <v>437021</v>
      </c>
      <c r="J37" s="48">
        <v>196721</v>
      </c>
    </row>
    <row r="38" spans="1:10">
      <c r="A38" s="92"/>
      <c r="B38" s="60"/>
      <c r="C38" s="48"/>
      <c r="D38" s="95"/>
      <c r="E38" s="48"/>
      <c r="F38" s="48"/>
      <c r="G38" s="48"/>
      <c r="H38" s="48"/>
      <c r="I38" s="48"/>
      <c r="J38" s="48"/>
    </row>
    <row r="39" spans="1:10" ht="13.5" customHeight="1">
      <c r="A39" s="92"/>
      <c r="B39" s="69" t="s">
        <v>35</v>
      </c>
      <c r="C39" s="48" t="s">
        <v>14</v>
      </c>
      <c r="D39" s="95">
        <v>163</v>
      </c>
      <c r="E39" s="48">
        <v>324</v>
      </c>
      <c r="F39" s="48">
        <v>6500</v>
      </c>
      <c r="G39" s="48" t="s">
        <v>14</v>
      </c>
      <c r="H39" s="48">
        <v>363</v>
      </c>
      <c r="I39" s="48">
        <v>7350</v>
      </c>
      <c r="J39" s="48">
        <v>4458</v>
      </c>
    </row>
    <row r="40" spans="1:10">
      <c r="A40" s="92"/>
      <c r="B40" s="69"/>
      <c r="C40" s="48"/>
      <c r="D40" s="95"/>
      <c r="E40" s="48"/>
      <c r="F40" s="48"/>
      <c r="G40" s="48"/>
      <c r="H40" s="48"/>
      <c r="I40" s="48"/>
      <c r="J40" s="48"/>
    </row>
    <row r="41" spans="1:10">
      <c r="A41" s="92"/>
      <c r="B41" s="60" t="s">
        <v>19</v>
      </c>
      <c r="C41" s="48">
        <f t="shared" ref="C41:I41" si="1">SUM(C22:C25,C31,C33:C40)</f>
        <v>25467</v>
      </c>
      <c r="D41" s="100">
        <f t="shared" si="1"/>
        <v>109861</v>
      </c>
      <c r="E41" s="48">
        <f t="shared" si="1"/>
        <v>36270</v>
      </c>
      <c r="F41" s="48">
        <f t="shared" si="1"/>
        <v>140138</v>
      </c>
      <c r="G41" s="48">
        <f>SUM(G22:G25,G31,G33:G40)</f>
        <v>115155</v>
      </c>
      <c r="H41" s="48">
        <f t="shared" si="1"/>
        <v>475145</v>
      </c>
      <c r="I41" s="48">
        <f t="shared" si="1"/>
        <v>902036</v>
      </c>
      <c r="J41" s="48">
        <f>SUM(J22:J25,J31,J33:J40)</f>
        <v>447337</v>
      </c>
    </row>
    <row r="42" spans="1:10">
      <c r="A42" s="93"/>
      <c r="B42" s="86"/>
      <c r="C42" s="55"/>
      <c r="D42" s="102"/>
      <c r="E42" s="55"/>
      <c r="F42" s="55"/>
      <c r="G42" s="55"/>
      <c r="H42" s="55"/>
      <c r="I42" s="55"/>
      <c r="J42" s="55"/>
    </row>
    <row r="43" spans="1:10">
      <c r="A43" s="82" t="s">
        <v>36</v>
      </c>
      <c r="B43" s="83"/>
      <c r="C43" s="47">
        <f>SUM(C14,C20,C41)</f>
        <v>37454</v>
      </c>
      <c r="D43" s="97">
        <f t="shared" ref="D43" si="2">SUM(D14,D20,D41)</f>
        <v>485616</v>
      </c>
      <c r="E43" s="97">
        <f>SUM(E14,E20,E41)</f>
        <v>101611</v>
      </c>
      <c r="F43" s="97">
        <f t="shared" ref="F43:H43" si="3">SUM(F14,F20,F41)</f>
        <v>354234</v>
      </c>
      <c r="G43" s="97">
        <f>SUM(G14,G20,G41)</f>
        <v>124294</v>
      </c>
      <c r="H43" s="97">
        <f t="shared" si="3"/>
        <v>547350</v>
      </c>
      <c r="I43" s="97">
        <f>SUM(I14,I20,I41)</f>
        <v>1650559</v>
      </c>
      <c r="J43" s="47">
        <f>SUM(J14,J20,J41)</f>
        <v>822933</v>
      </c>
    </row>
    <row r="44" spans="1:10">
      <c r="A44" s="84"/>
      <c r="B44" s="85"/>
      <c r="C44" s="55"/>
      <c r="D44" s="96"/>
      <c r="E44" s="96"/>
      <c r="F44" s="96"/>
      <c r="G44" s="96"/>
      <c r="H44" s="96"/>
      <c r="I44" s="96"/>
      <c r="J44" s="55"/>
    </row>
    <row r="45" spans="1:10">
      <c r="A45" s="82" t="s">
        <v>37</v>
      </c>
      <c r="B45" s="83"/>
      <c r="C45" s="47" t="s">
        <v>13</v>
      </c>
      <c r="D45" s="95" t="s">
        <v>13</v>
      </c>
      <c r="E45" s="47" t="s">
        <v>13</v>
      </c>
      <c r="F45" s="47" t="s">
        <v>13</v>
      </c>
      <c r="G45" s="47">
        <v>4213</v>
      </c>
      <c r="H45" s="47">
        <v>114</v>
      </c>
      <c r="I45" s="47">
        <v>4327</v>
      </c>
      <c r="J45" s="47">
        <v>2092</v>
      </c>
    </row>
    <row r="46" spans="1:10">
      <c r="A46" s="84"/>
      <c r="B46" s="85"/>
      <c r="C46" s="55"/>
      <c r="D46" s="96"/>
      <c r="E46" s="55"/>
      <c r="F46" s="55"/>
      <c r="G46" s="55"/>
      <c r="H46" s="55"/>
      <c r="I46" s="55"/>
      <c r="J46" s="55"/>
    </row>
    <row r="47" spans="1:10">
      <c r="C47" s="27" t="s">
        <v>39</v>
      </c>
    </row>
    <row r="48" spans="1:10">
      <c r="C48" s="29" t="s">
        <v>40</v>
      </c>
    </row>
    <row r="49" spans="3:3">
      <c r="C49" s="32" t="s">
        <v>127</v>
      </c>
    </row>
  </sheetData>
  <mergeCells count="168">
    <mergeCell ref="A45:B46"/>
    <mergeCell ref="C45:C46"/>
    <mergeCell ref="D45:D46"/>
    <mergeCell ref="E45:E46"/>
    <mergeCell ref="F45:F46"/>
    <mergeCell ref="G45:G46"/>
    <mergeCell ref="H45:H46"/>
    <mergeCell ref="I45:I46"/>
    <mergeCell ref="J45:J46"/>
    <mergeCell ref="A43:B44"/>
    <mergeCell ref="C43:C44"/>
    <mergeCell ref="D43:D44"/>
    <mergeCell ref="E43:E44"/>
    <mergeCell ref="F43:F44"/>
    <mergeCell ref="G43:G44"/>
    <mergeCell ref="H43:H44"/>
    <mergeCell ref="I43:I44"/>
    <mergeCell ref="J43:J44"/>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J35:J36"/>
    <mergeCell ref="B37:B38"/>
    <mergeCell ref="C37:C38"/>
    <mergeCell ref="D37:D38"/>
    <mergeCell ref="E37:E38"/>
    <mergeCell ref="F37:F38"/>
    <mergeCell ref="G37:G38"/>
    <mergeCell ref="H37:H38"/>
    <mergeCell ref="I37:I38"/>
    <mergeCell ref="J37:J38"/>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22:J23"/>
    <mergeCell ref="B24:B25"/>
    <mergeCell ref="C24:C25"/>
    <mergeCell ref="D24:D25"/>
    <mergeCell ref="E24:E25"/>
    <mergeCell ref="F24:F25"/>
    <mergeCell ref="G24:G25"/>
    <mergeCell ref="H24:H25"/>
    <mergeCell ref="I24:I25"/>
    <mergeCell ref="J24:J25"/>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G18:G19"/>
    <mergeCell ref="H18:H19"/>
    <mergeCell ref="I18:I19"/>
    <mergeCell ref="J18:J19"/>
    <mergeCell ref="B20:B21"/>
    <mergeCell ref="C20:C21"/>
    <mergeCell ref="D20:D21"/>
    <mergeCell ref="E20:E21"/>
    <mergeCell ref="F20:F21"/>
    <mergeCell ref="G20:G21"/>
    <mergeCell ref="H20:H21"/>
    <mergeCell ref="I20:I21"/>
    <mergeCell ref="J20:J21"/>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s>
  <phoneticPr fontId="4"/>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9"/>
  <sheetViews>
    <sheetView zoomScaleNormal="100" workbookViewId="0">
      <selection activeCell="A2" sqref="A2"/>
    </sheetView>
  </sheetViews>
  <sheetFormatPr defaultRowHeight="13.5"/>
  <cols>
    <col min="1" max="1" width="4.125" customWidth="1"/>
    <col min="2" max="2" width="15.375" customWidth="1"/>
    <col min="3" max="10" width="8.625" customWidth="1"/>
  </cols>
  <sheetData>
    <row r="1" spans="1:10" ht="17.25">
      <c r="A1" s="43" t="s">
        <v>135</v>
      </c>
      <c r="B1" s="43"/>
      <c r="C1" s="43"/>
      <c r="D1" s="43"/>
      <c r="E1" s="43"/>
      <c r="F1" s="43"/>
      <c r="G1" s="43"/>
      <c r="H1" s="43"/>
      <c r="I1" s="43"/>
      <c r="J1" s="43"/>
    </row>
    <row r="2" spans="1:10">
      <c r="A2" s="3"/>
      <c r="B2" s="3"/>
      <c r="C2" s="3"/>
      <c r="D2" s="3"/>
      <c r="E2" s="3"/>
      <c r="F2" s="3"/>
      <c r="G2" s="3"/>
      <c r="H2" s="3"/>
      <c r="I2" s="4" t="s">
        <v>1</v>
      </c>
      <c r="J2" s="5"/>
    </row>
    <row r="3" spans="1:10" ht="13.5" customHeight="1">
      <c r="A3" s="6"/>
      <c r="B3" s="7"/>
      <c r="C3" s="88" t="s">
        <v>2</v>
      </c>
      <c r="D3" s="89"/>
      <c r="E3" s="89"/>
      <c r="F3" s="89"/>
      <c r="G3" s="89"/>
      <c r="H3" s="89"/>
      <c r="I3" s="90"/>
      <c r="J3" s="44" t="s">
        <v>109</v>
      </c>
    </row>
    <row r="4" spans="1:10">
      <c r="A4" s="11"/>
      <c r="B4" s="12"/>
      <c r="C4" s="13" t="s">
        <v>110</v>
      </c>
      <c r="D4" s="35" t="s">
        <v>5</v>
      </c>
      <c r="E4" s="13" t="s">
        <v>111</v>
      </c>
      <c r="F4" s="13" t="s">
        <v>112</v>
      </c>
      <c r="G4" s="13" t="s">
        <v>113</v>
      </c>
      <c r="H4" s="13" t="s">
        <v>114</v>
      </c>
      <c r="I4" s="13" t="s">
        <v>115</v>
      </c>
      <c r="J4" s="45"/>
    </row>
    <row r="5" spans="1:10">
      <c r="A5" s="11"/>
      <c r="B5" s="15"/>
      <c r="C5" s="16"/>
      <c r="D5" s="17"/>
      <c r="E5" s="16"/>
      <c r="F5" s="16"/>
      <c r="G5" s="16"/>
      <c r="H5" s="16"/>
      <c r="I5" s="16"/>
      <c r="J5" s="46"/>
    </row>
    <row r="6" spans="1:10" ht="13.5" customHeight="1">
      <c r="A6" s="56" t="s">
        <v>116</v>
      </c>
      <c r="B6" s="49" t="s">
        <v>12</v>
      </c>
      <c r="C6" s="51" t="s">
        <v>13</v>
      </c>
      <c r="D6" s="97">
        <v>624</v>
      </c>
      <c r="E6" s="47" t="s">
        <v>14</v>
      </c>
      <c r="F6" s="47">
        <v>131</v>
      </c>
      <c r="G6" s="48">
        <v>7</v>
      </c>
      <c r="H6" s="47">
        <v>9249</v>
      </c>
      <c r="I6" s="47">
        <v>10011</v>
      </c>
      <c r="J6" s="47">
        <v>1575</v>
      </c>
    </row>
    <row r="7" spans="1:10">
      <c r="A7" s="57"/>
      <c r="B7" s="50"/>
      <c r="C7" s="52"/>
      <c r="D7" s="95"/>
      <c r="E7" s="48"/>
      <c r="F7" s="48"/>
      <c r="G7" s="48"/>
      <c r="H7" s="48"/>
      <c r="I7" s="48"/>
      <c r="J7" s="48"/>
    </row>
    <row r="8" spans="1:10">
      <c r="A8" s="57"/>
      <c r="B8" s="50" t="s">
        <v>119</v>
      </c>
      <c r="C8" s="48" t="s">
        <v>13</v>
      </c>
      <c r="D8" s="95">
        <v>6982</v>
      </c>
      <c r="E8" s="48">
        <v>2</v>
      </c>
      <c r="F8" s="48">
        <v>665</v>
      </c>
      <c r="G8" s="48">
        <v>53</v>
      </c>
      <c r="H8" s="48">
        <v>1752</v>
      </c>
      <c r="I8" s="48">
        <v>9454</v>
      </c>
      <c r="J8" s="48">
        <v>3237</v>
      </c>
    </row>
    <row r="9" spans="1:10">
      <c r="A9" s="57"/>
      <c r="B9" s="50"/>
      <c r="C9" s="48"/>
      <c r="D9" s="95"/>
      <c r="E9" s="48"/>
      <c r="F9" s="48"/>
      <c r="G9" s="48"/>
      <c r="H9" s="48"/>
      <c r="I9" s="48"/>
      <c r="J9" s="48"/>
    </row>
    <row r="10" spans="1:10" ht="13.5" customHeight="1">
      <c r="A10" s="57"/>
      <c r="B10" s="50" t="s">
        <v>120</v>
      </c>
      <c r="C10" s="48" t="s">
        <v>13</v>
      </c>
      <c r="D10" s="95">
        <v>917</v>
      </c>
      <c r="E10" s="48" t="s">
        <v>14</v>
      </c>
      <c r="F10" s="48">
        <v>459</v>
      </c>
      <c r="G10" s="48">
        <v>57</v>
      </c>
      <c r="H10" s="48" t="s">
        <v>14</v>
      </c>
      <c r="I10" s="48">
        <v>1433</v>
      </c>
      <c r="J10" s="48">
        <v>396</v>
      </c>
    </row>
    <row r="11" spans="1:10">
      <c r="A11" s="57"/>
      <c r="B11" s="50"/>
      <c r="C11" s="48"/>
      <c r="D11" s="95"/>
      <c r="E11" s="48"/>
      <c r="F11" s="48"/>
      <c r="G11" s="48"/>
      <c r="H11" s="48"/>
      <c r="I11" s="48"/>
      <c r="J11" s="48"/>
    </row>
    <row r="12" spans="1:10" ht="13.5" customHeight="1">
      <c r="A12" s="57"/>
      <c r="B12" s="53" t="s">
        <v>17</v>
      </c>
      <c r="C12" s="54" t="s">
        <v>13</v>
      </c>
      <c r="D12" s="95">
        <v>26</v>
      </c>
      <c r="E12" s="48" t="s">
        <v>14</v>
      </c>
      <c r="F12" s="48" t="s">
        <v>14</v>
      </c>
      <c r="G12" s="48" t="s">
        <v>14</v>
      </c>
      <c r="H12" s="48" t="s">
        <v>14</v>
      </c>
      <c r="I12" s="48">
        <v>26</v>
      </c>
      <c r="J12" s="48" t="s">
        <v>14</v>
      </c>
    </row>
    <row r="13" spans="1:10">
      <c r="A13" s="57"/>
      <c r="B13" s="53"/>
      <c r="C13" s="54"/>
      <c r="D13" s="95"/>
      <c r="E13" s="48"/>
      <c r="F13" s="48"/>
      <c r="G13" s="48"/>
      <c r="H13" s="48"/>
      <c r="I13" s="48"/>
      <c r="J13" s="48"/>
    </row>
    <row r="14" spans="1:10">
      <c r="A14" s="57"/>
      <c r="B14" s="61" t="s">
        <v>19</v>
      </c>
      <c r="C14" s="54" t="s">
        <v>13</v>
      </c>
      <c r="D14" s="95">
        <v>8549</v>
      </c>
      <c r="E14" s="48">
        <v>2</v>
      </c>
      <c r="F14" s="48">
        <v>1255</v>
      </c>
      <c r="G14" s="48">
        <v>117</v>
      </c>
      <c r="H14" s="48">
        <v>11001</v>
      </c>
      <c r="I14" s="48">
        <v>20924</v>
      </c>
      <c r="J14" s="48">
        <v>5208</v>
      </c>
    </row>
    <row r="15" spans="1:10">
      <c r="A15" s="58"/>
      <c r="B15" s="62"/>
      <c r="C15" s="63"/>
      <c r="D15" s="96"/>
      <c r="E15" s="55"/>
      <c r="F15" s="55"/>
      <c r="G15" s="55"/>
      <c r="H15" s="55"/>
      <c r="I15" s="55"/>
      <c r="J15" s="55"/>
    </row>
    <row r="16" spans="1:10" ht="13.5" customHeight="1">
      <c r="A16" s="64" t="s">
        <v>121</v>
      </c>
      <c r="B16" s="59" t="s">
        <v>21</v>
      </c>
      <c r="C16" s="47">
        <v>4402</v>
      </c>
      <c r="D16" s="97">
        <v>206584</v>
      </c>
      <c r="E16" s="47">
        <v>2728</v>
      </c>
      <c r="F16" s="47">
        <v>151291</v>
      </c>
      <c r="G16" s="47">
        <v>7202</v>
      </c>
      <c r="H16" s="47">
        <v>53015</v>
      </c>
      <c r="I16" s="47">
        <v>425222</v>
      </c>
      <c r="J16" s="47">
        <v>236500</v>
      </c>
    </row>
    <row r="17" spans="1:10">
      <c r="A17" s="65"/>
      <c r="B17" s="60"/>
      <c r="C17" s="48"/>
      <c r="D17" s="95"/>
      <c r="E17" s="48"/>
      <c r="F17" s="48"/>
      <c r="G17" s="48"/>
      <c r="H17" s="48"/>
      <c r="I17" s="48"/>
      <c r="J17" s="48"/>
    </row>
    <row r="18" spans="1:10" ht="13.5" customHeight="1">
      <c r="A18" s="65"/>
      <c r="B18" s="50" t="s">
        <v>22</v>
      </c>
      <c r="C18" s="48">
        <v>15591</v>
      </c>
      <c r="D18" s="95">
        <v>195070</v>
      </c>
      <c r="E18" s="48">
        <v>55823</v>
      </c>
      <c r="F18" s="48">
        <v>62448</v>
      </c>
      <c r="G18" s="48">
        <v>1159</v>
      </c>
      <c r="H18" s="48">
        <v>8791</v>
      </c>
      <c r="I18" s="48">
        <v>338882</v>
      </c>
      <c r="J18" s="48">
        <v>127532</v>
      </c>
    </row>
    <row r="19" spans="1:10">
      <c r="A19" s="65"/>
      <c r="B19" s="50"/>
      <c r="C19" s="48"/>
      <c r="D19" s="95"/>
      <c r="E19" s="48"/>
      <c r="F19" s="48"/>
      <c r="G19" s="48"/>
      <c r="H19" s="48"/>
      <c r="I19" s="48"/>
      <c r="J19" s="48"/>
    </row>
    <row r="20" spans="1:10">
      <c r="A20" s="65"/>
      <c r="B20" s="50" t="s">
        <v>131</v>
      </c>
      <c r="C20" s="48">
        <v>19993</v>
      </c>
      <c r="D20" s="95">
        <v>401654</v>
      </c>
      <c r="E20" s="48">
        <v>58551</v>
      </c>
      <c r="F20" s="48">
        <v>213739</v>
      </c>
      <c r="G20" s="48">
        <v>8361</v>
      </c>
      <c r="H20" s="48">
        <v>61806</v>
      </c>
      <c r="I20" s="48">
        <v>764104</v>
      </c>
      <c r="J20" s="48">
        <v>364032</v>
      </c>
    </row>
    <row r="21" spans="1:10">
      <c r="A21" s="66"/>
      <c r="B21" s="87"/>
      <c r="C21" s="55"/>
      <c r="D21" s="96"/>
      <c r="E21" s="55"/>
      <c r="F21" s="55"/>
      <c r="G21" s="55"/>
      <c r="H21" s="55"/>
      <c r="I21" s="55"/>
      <c r="J21" s="55"/>
    </row>
    <row r="22" spans="1:10" ht="13.5" customHeight="1">
      <c r="A22" s="91" t="s">
        <v>132</v>
      </c>
      <c r="B22" s="49" t="s">
        <v>24</v>
      </c>
      <c r="C22" s="47" t="s">
        <v>14</v>
      </c>
      <c r="D22" s="97">
        <v>10908</v>
      </c>
      <c r="E22" s="47" t="s">
        <v>14</v>
      </c>
      <c r="F22" s="47">
        <v>25328</v>
      </c>
      <c r="G22" s="47" t="s">
        <v>14</v>
      </c>
      <c r="H22" s="47">
        <v>590</v>
      </c>
      <c r="I22" s="47">
        <v>36826</v>
      </c>
      <c r="J22" s="77">
        <v>31952</v>
      </c>
    </row>
    <row r="23" spans="1:10">
      <c r="A23" s="92"/>
      <c r="B23" s="50"/>
      <c r="C23" s="48"/>
      <c r="D23" s="95"/>
      <c r="E23" s="48"/>
      <c r="F23" s="48"/>
      <c r="G23" s="48"/>
      <c r="H23" s="48"/>
      <c r="I23" s="48"/>
      <c r="J23" s="72"/>
    </row>
    <row r="24" spans="1:10">
      <c r="A24" s="92"/>
      <c r="B24" s="50" t="s">
        <v>25</v>
      </c>
      <c r="C24" s="48" t="s">
        <v>14</v>
      </c>
      <c r="D24" s="103">
        <v>54132</v>
      </c>
      <c r="E24" s="48">
        <v>10769</v>
      </c>
      <c r="F24" s="48">
        <v>25772</v>
      </c>
      <c r="G24" s="48">
        <v>161</v>
      </c>
      <c r="H24" s="48">
        <v>724</v>
      </c>
      <c r="I24" s="72">
        <f>SUM(D24:H25)</f>
        <v>91558</v>
      </c>
      <c r="J24" s="48">
        <v>36045</v>
      </c>
    </row>
    <row r="25" spans="1:10">
      <c r="A25" s="92"/>
      <c r="B25" s="94"/>
      <c r="C25" s="71"/>
      <c r="D25" s="104"/>
      <c r="E25" s="71"/>
      <c r="F25" s="71"/>
      <c r="G25" s="71"/>
      <c r="H25" s="71"/>
      <c r="I25" s="73"/>
      <c r="J25" s="71"/>
    </row>
    <row r="26" spans="1:10">
      <c r="A26" s="92"/>
      <c r="B26" s="20" t="s">
        <v>26</v>
      </c>
      <c r="C26" s="21">
        <v>1</v>
      </c>
      <c r="D26" s="22">
        <v>2810</v>
      </c>
      <c r="E26" s="18">
        <v>8075</v>
      </c>
      <c r="F26" s="21">
        <v>3616</v>
      </c>
      <c r="G26" s="21">
        <v>457</v>
      </c>
      <c r="H26" s="21">
        <v>73853</v>
      </c>
      <c r="I26" s="21">
        <v>88812</v>
      </c>
      <c r="J26" s="21">
        <v>39888</v>
      </c>
    </row>
    <row r="27" spans="1:10">
      <c r="A27" s="92"/>
      <c r="B27" s="20" t="s">
        <v>27</v>
      </c>
      <c r="C27" s="21">
        <v>1</v>
      </c>
      <c r="D27" s="22">
        <v>912</v>
      </c>
      <c r="E27" s="18" t="s">
        <v>14</v>
      </c>
      <c r="F27" s="21">
        <v>1311</v>
      </c>
      <c r="G27" s="21">
        <v>540</v>
      </c>
      <c r="H27" s="21">
        <v>19087</v>
      </c>
      <c r="I27" s="21">
        <v>21851</v>
      </c>
      <c r="J27" s="21">
        <v>11294</v>
      </c>
    </row>
    <row r="28" spans="1:10">
      <c r="A28" s="92"/>
      <c r="B28" s="20" t="s">
        <v>28</v>
      </c>
      <c r="C28" s="21" t="s">
        <v>14</v>
      </c>
      <c r="D28" s="22">
        <v>47</v>
      </c>
      <c r="E28" s="18" t="s">
        <v>14</v>
      </c>
      <c r="F28" s="21">
        <v>1134</v>
      </c>
      <c r="G28" s="21" t="s">
        <v>14</v>
      </c>
      <c r="H28" s="21" t="s">
        <v>14</v>
      </c>
      <c r="I28" s="21">
        <v>1181</v>
      </c>
      <c r="J28" s="21">
        <v>216</v>
      </c>
    </row>
    <row r="29" spans="1:10">
      <c r="A29" s="92"/>
      <c r="B29" s="20" t="s">
        <v>29</v>
      </c>
      <c r="C29" s="21">
        <v>4551</v>
      </c>
      <c r="D29" s="22">
        <v>5379</v>
      </c>
      <c r="E29" s="18">
        <v>4062</v>
      </c>
      <c r="F29" s="21">
        <v>8878</v>
      </c>
      <c r="G29" s="21">
        <v>13292</v>
      </c>
      <c r="H29" s="21">
        <v>69867</v>
      </c>
      <c r="I29" s="21">
        <v>106029</v>
      </c>
      <c r="J29" s="21">
        <v>61390</v>
      </c>
    </row>
    <row r="30" spans="1:10">
      <c r="A30" s="92"/>
      <c r="B30" s="23" t="s">
        <v>133</v>
      </c>
      <c r="C30" s="18">
        <v>70</v>
      </c>
      <c r="D30" s="19">
        <v>4058</v>
      </c>
      <c r="E30" s="18">
        <v>6033</v>
      </c>
      <c r="F30" s="18">
        <v>7678</v>
      </c>
      <c r="G30" s="18">
        <v>6357</v>
      </c>
      <c r="H30" s="18">
        <v>5548</v>
      </c>
      <c r="I30" s="21">
        <v>29744</v>
      </c>
      <c r="J30" s="18">
        <v>17070</v>
      </c>
    </row>
    <row r="31" spans="1:10" ht="13.5" customHeight="1">
      <c r="A31" s="92"/>
      <c r="B31" s="69" t="s">
        <v>134</v>
      </c>
      <c r="C31" s="48">
        <f t="shared" ref="C31:J31" si="0">SUM(C26:C30)</f>
        <v>4623</v>
      </c>
      <c r="D31" s="100">
        <f t="shared" si="0"/>
        <v>13206</v>
      </c>
      <c r="E31" s="48">
        <f t="shared" si="0"/>
        <v>18170</v>
      </c>
      <c r="F31" s="48">
        <f t="shared" si="0"/>
        <v>22617</v>
      </c>
      <c r="G31" s="48">
        <f t="shared" si="0"/>
        <v>20646</v>
      </c>
      <c r="H31" s="48">
        <f t="shared" si="0"/>
        <v>168355</v>
      </c>
      <c r="I31" s="48">
        <f t="shared" si="0"/>
        <v>247617</v>
      </c>
      <c r="J31" s="48">
        <f t="shared" si="0"/>
        <v>129858</v>
      </c>
    </row>
    <row r="32" spans="1:10">
      <c r="A32" s="92"/>
      <c r="B32" s="70"/>
      <c r="C32" s="71"/>
      <c r="D32" s="101"/>
      <c r="E32" s="71"/>
      <c r="F32" s="71"/>
      <c r="G32" s="71"/>
      <c r="H32" s="71"/>
      <c r="I32" s="71"/>
      <c r="J32" s="71"/>
    </row>
    <row r="33" spans="1:10">
      <c r="A33" s="92"/>
      <c r="B33" s="74" t="s">
        <v>32</v>
      </c>
      <c r="C33" s="75" t="s">
        <v>14</v>
      </c>
      <c r="D33" s="99">
        <v>36427</v>
      </c>
      <c r="E33" s="75" t="s">
        <v>14</v>
      </c>
      <c r="F33" s="75">
        <v>17206</v>
      </c>
      <c r="G33" s="75" t="s">
        <v>14</v>
      </c>
      <c r="H33" s="75" t="s">
        <v>14</v>
      </c>
      <c r="I33" s="75">
        <v>53633</v>
      </c>
      <c r="J33" s="75">
        <v>30550</v>
      </c>
    </row>
    <row r="34" spans="1:10">
      <c r="A34" s="92"/>
      <c r="B34" s="60"/>
      <c r="C34" s="48"/>
      <c r="D34" s="95"/>
      <c r="E34" s="48"/>
      <c r="F34" s="48"/>
      <c r="G34" s="48"/>
      <c r="H34" s="48"/>
      <c r="I34" s="48"/>
      <c r="J34" s="48"/>
    </row>
    <row r="35" spans="1:10">
      <c r="A35" s="92"/>
      <c r="B35" s="60" t="s">
        <v>33</v>
      </c>
      <c r="C35" s="48" t="s">
        <v>13</v>
      </c>
      <c r="D35" s="95" t="s">
        <v>13</v>
      </c>
      <c r="E35" s="48" t="s">
        <v>13</v>
      </c>
      <c r="F35" s="48">
        <v>40173</v>
      </c>
      <c r="G35" s="48" t="s">
        <v>13</v>
      </c>
      <c r="H35" s="48" t="s">
        <v>13</v>
      </c>
      <c r="I35" s="48">
        <v>40173</v>
      </c>
      <c r="J35" s="48">
        <v>22277</v>
      </c>
    </row>
    <row r="36" spans="1:10">
      <c r="A36" s="92"/>
      <c r="B36" s="60"/>
      <c r="C36" s="48"/>
      <c r="D36" s="95"/>
      <c r="E36" s="48"/>
      <c r="F36" s="48"/>
      <c r="G36" s="48"/>
      <c r="H36" s="48"/>
      <c r="I36" s="48"/>
      <c r="J36" s="48"/>
    </row>
    <row r="37" spans="1:10">
      <c r="A37" s="92"/>
      <c r="B37" s="60" t="s">
        <v>34</v>
      </c>
      <c r="C37" s="48">
        <v>759</v>
      </c>
      <c r="D37" s="95">
        <v>6773</v>
      </c>
      <c r="E37" s="48">
        <v>7684</v>
      </c>
      <c r="F37" s="48">
        <v>9630</v>
      </c>
      <c r="G37" s="48">
        <v>108203</v>
      </c>
      <c r="H37" s="48">
        <v>325775</v>
      </c>
      <c r="I37" s="48">
        <v>458824</v>
      </c>
      <c r="J37" s="48">
        <v>184771</v>
      </c>
    </row>
    <row r="38" spans="1:10">
      <c r="A38" s="92"/>
      <c r="B38" s="60"/>
      <c r="C38" s="48"/>
      <c r="D38" s="95"/>
      <c r="E38" s="48"/>
      <c r="F38" s="48"/>
      <c r="G38" s="48"/>
      <c r="H38" s="48"/>
      <c r="I38" s="48"/>
      <c r="J38" s="48"/>
    </row>
    <row r="39" spans="1:10" ht="13.5" customHeight="1">
      <c r="A39" s="92"/>
      <c r="B39" s="69" t="s">
        <v>35</v>
      </c>
      <c r="C39" s="48" t="s">
        <v>14</v>
      </c>
      <c r="D39" s="95">
        <v>218</v>
      </c>
      <c r="E39" s="48">
        <v>273</v>
      </c>
      <c r="F39" s="48">
        <v>6460</v>
      </c>
      <c r="G39" s="48">
        <v>132</v>
      </c>
      <c r="H39" s="48">
        <v>336</v>
      </c>
      <c r="I39" s="48">
        <v>7419</v>
      </c>
      <c r="J39" s="48">
        <v>3197</v>
      </c>
    </row>
    <row r="40" spans="1:10">
      <c r="A40" s="92"/>
      <c r="B40" s="69"/>
      <c r="C40" s="48"/>
      <c r="D40" s="95"/>
      <c r="E40" s="48"/>
      <c r="F40" s="48"/>
      <c r="G40" s="48"/>
      <c r="H40" s="48"/>
      <c r="I40" s="48"/>
      <c r="J40" s="48"/>
    </row>
    <row r="41" spans="1:10">
      <c r="A41" s="92"/>
      <c r="B41" s="60" t="s">
        <v>19</v>
      </c>
      <c r="C41" s="48">
        <f t="shared" ref="C41:I41" si="1">SUM(C22:C25,C31,C33:C40)</f>
        <v>5382</v>
      </c>
      <c r="D41" s="105">
        <f t="shared" si="1"/>
        <v>121664</v>
      </c>
      <c r="E41" s="48">
        <f t="shared" si="1"/>
        <v>36896</v>
      </c>
      <c r="F41" s="48">
        <f t="shared" si="1"/>
        <v>147186</v>
      </c>
      <c r="G41" s="48">
        <f>SUM(G22:G25,G31,G33:G40)</f>
        <v>129142</v>
      </c>
      <c r="H41" s="48">
        <f t="shared" si="1"/>
        <v>495780</v>
      </c>
      <c r="I41" s="72">
        <f t="shared" si="1"/>
        <v>936050</v>
      </c>
      <c r="J41" s="72">
        <f>SUM(J22:J25,J31,J33:J40)</f>
        <v>438650</v>
      </c>
    </row>
    <row r="42" spans="1:10">
      <c r="A42" s="93"/>
      <c r="B42" s="86"/>
      <c r="C42" s="55"/>
      <c r="D42" s="106"/>
      <c r="E42" s="55"/>
      <c r="F42" s="55"/>
      <c r="G42" s="55"/>
      <c r="H42" s="55"/>
      <c r="I42" s="76"/>
      <c r="J42" s="76"/>
    </row>
    <row r="43" spans="1:10">
      <c r="A43" s="82" t="s">
        <v>36</v>
      </c>
      <c r="B43" s="83"/>
      <c r="C43" s="47">
        <f>SUM(C14,C20,C41)</f>
        <v>25375</v>
      </c>
      <c r="D43" s="47">
        <f>SUM(D14,D20,D41)</f>
        <v>531867</v>
      </c>
      <c r="E43" s="97">
        <f>SUM(E14,E20,E41)</f>
        <v>95449</v>
      </c>
      <c r="F43" s="97">
        <f t="shared" ref="F43:H43" si="2">SUM(F14,F20,F41)</f>
        <v>362180</v>
      </c>
      <c r="G43" s="97">
        <f>SUM(G14,G20,G41)</f>
        <v>137620</v>
      </c>
      <c r="H43" s="97">
        <f t="shared" si="2"/>
        <v>568587</v>
      </c>
      <c r="I43" s="97">
        <f>SUM(I14,I20,I41)</f>
        <v>1721078</v>
      </c>
      <c r="J43" s="77">
        <f>SUM(J14,J20,J41)</f>
        <v>807890</v>
      </c>
    </row>
    <row r="44" spans="1:10">
      <c r="A44" s="84"/>
      <c r="B44" s="85"/>
      <c r="C44" s="55"/>
      <c r="D44" s="55"/>
      <c r="E44" s="96"/>
      <c r="F44" s="96"/>
      <c r="G44" s="96"/>
      <c r="H44" s="96"/>
      <c r="I44" s="96"/>
      <c r="J44" s="76"/>
    </row>
    <row r="45" spans="1:10">
      <c r="A45" s="82" t="s">
        <v>37</v>
      </c>
      <c r="B45" s="83"/>
      <c r="C45" s="47" t="s">
        <v>13</v>
      </c>
      <c r="D45" s="95" t="s">
        <v>13</v>
      </c>
      <c r="E45" s="47" t="s">
        <v>13</v>
      </c>
      <c r="F45" s="47" t="s">
        <v>13</v>
      </c>
      <c r="G45" s="47">
        <v>5926</v>
      </c>
      <c r="H45" s="47">
        <v>96</v>
      </c>
      <c r="I45" s="47">
        <v>6022</v>
      </c>
      <c r="J45" s="47">
        <v>2917</v>
      </c>
    </row>
    <row r="46" spans="1:10">
      <c r="A46" s="84"/>
      <c r="B46" s="85"/>
      <c r="C46" s="55"/>
      <c r="D46" s="96"/>
      <c r="E46" s="55"/>
      <c r="F46" s="55"/>
      <c r="G46" s="55"/>
      <c r="H46" s="55"/>
      <c r="I46" s="55"/>
      <c r="J46" s="55"/>
    </row>
    <row r="47" spans="1:10">
      <c r="C47" s="27" t="s">
        <v>39</v>
      </c>
    </row>
    <row r="48" spans="1:10">
      <c r="C48" s="29" t="s">
        <v>40</v>
      </c>
    </row>
    <row r="49" spans="3:3">
      <c r="C49" s="32" t="s">
        <v>127</v>
      </c>
    </row>
  </sheetData>
  <mergeCells count="168">
    <mergeCell ref="A45:B46"/>
    <mergeCell ref="C45:C46"/>
    <mergeCell ref="D45:D46"/>
    <mergeCell ref="E45:E46"/>
    <mergeCell ref="F45:F46"/>
    <mergeCell ref="G45:G46"/>
    <mergeCell ref="H45:H46"/>
    <mergeCell ref="I45:I46"/>
    <mergeCell ref="J45:J46"/>
    <mergeCell ref="A43:B44"/>
    <mergeCell ref="C43:C44"/>
    <mergeCell ref="D43:D44"/>
    <mergeCell ref="E43:E44"/>
    <mergeCell ref="F43:F44"/>
    <mergeCell ref="G43:G44"/>
    <mergeCell ref="H43:H44"/>
    <mergeCell ref="I43:I44"/>
    <mergeCell ref="J43:J44"/>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J35:J36"/>
    <mergeCell ref="B37:B38"/>
    <mergeCell ref="C37:C38"/>
    <mergeCell ref="D37:D38"/>
    <mergeCell ref="E37:E38"/>
    <mergeCell ref="F37:F38"/>
    <mergeCell ref="G37:G38"/>
    <mergeCell ref="H37:H38"/>
    <mergeCell ref="I37:I38"/>
    <mergeCell ref="J37:J38"/>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22:J23"/>
    <mergeCell ref="B24:B25"/>
    <mergeCell ref="C24:C25"/>
    <mergeCell ref="D24:D25"/>
    <mergeCell ref="E24:E25"/>
    <mergeCell ref="F24:F25"/>
    <mergeCell ref="G24:G25"/>
    <mergeCell ref="H24:H25"/>
    <mergeCell ref="I24:I25"/>
    <mergeCell ref="J24:J25"/>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G18:G19"/>
    <mergeCell ref="H18:H19"/>
    <mergeCell ref="I18:I19"/>
    <mergeCell ref="J18:J19"/>
    <mergeCell ref="B20:B21"/>
    <mergeCell ref="C20:C21"/>
    <mergeCell ref="D20:D21"/>
    <mergeCell ref="E20:E21"/>
    <mergeCell ref="F20:F21"/>
    <mergeCell ref="G20:G21"/>
    <mergeCell ref="H20:H21"/>
    <mergeCell ref="I20:I21"/>
    <mergeCell ref="J20:J21"/>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s>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29年1月</vt:lpstr>
      <vt:lpstr>29年2月</vt:lpstr>
      <vt:lpstr>29年3月</vt:lpstr>
      <vt:lpstr>29年4月</vt:lpstr>
      <vt:lpstr>29年5月</vt:lpstr>
      <vt:lpstr>29年6月</vt:lpstr>
      <vt:lpstr>29年7月</vt:lpstr>
      <vt:lpstr>29年8月</vt:lpstr>
      <vt:lpstr>29年9月</vt:lpstr>
      <vt:lpstr>29年10月</vt:lpstr>
      <vt:lpstr>29年11月</vt:lpstr>
      <vt:lpstr>29年12月</vt:lpstr>
      <vt:lpstr>歴年</vt:lpstr>
      <vt:lpstr>歴年!Print_Area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user05</cp:lastModifiedBy>
  <cp:lastPrinted>2018-06-28T05:50:52Z</cp:lastPrinted>
  <dcterms:created xsi:type="dcterms:W3CDTF">2018-02-23T00:33:08Z</dcterms:created>
  <dcterms:modified xsi:type="dcterms:W3CDTF">2018-07-03T04:53:51Z</dcterms:modified>
</cp:coreProperties>
</file>